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3481" yWindow="195" windowWidth="19320" windowHeight="11565" activeTab="0"/>
  </bookViews>
  <sheets>
    <sheet name="Anleitung" sheetId="1" r:id="rId1"/>
    <sheet name="Bewertung_1" sheetId="2" r:id="rId2"/>
    <sheet name="Bewertung_2" sheetId="3" r:id="rId3"/>
    <sheet name="Bewertung_3" sheetId="4" r:id="rId4"/>
    <sheet name="Bewertung_Zusammenfassung" sheetId="5" r:id="rId5"/>
  </sheets>
  <definedNames>
    <definedName name="_xlnm.Print_Area" localSheetId="0">'Anleitung'!$A$1:$D$31</definedName>
    <definedName name="_xlnm.Print_Area" localSheetId="1">'Bewertung_1'!$A$1:$S$67</definedName>
    <definedName name="_xlnm.Print_Area" localSheetId="2">'Bewertung_2'!$A$1:$S$67</definedName>
    <definedName name="_xlnm.Print_Area" localSheetId="3">'Bewertung_3'!$A$1:$S$67</definedName>
    <definedName name="_xlnm.Print_Area" localSheetId="4">'Bewertung_Zusammenfassung'!$A$1:$AW$67</definedName>
  </definedNames>
  <calcPr fullCalcOnLoad="1"/>
</workbook>
</file>

<file path=xl/sharedStrings.xml><?xml version="1.0" encoding="utf-8"?>
<sst xmlns="http://schemas.openxmlformats.org/spreadsheetml/2006/main" count="466" uniqueCount="118">
  <si>
    <t>Kontrolle Gewichtung</t>
  </si>
  <si>
    <t>Bewertungsplatz</t>
  </si>
  <si>
    <t>Gewichtete Gesamtwertung</t>
  </si>
  <si>
    <r>
      <t xml:space="preserve">Bewertung </t>
    </r>
    <r>
      <rPr>
        <b/>
        <sz val="10"/>
        <color indexed="10"/>
        <rFont val="Arial"/>
        <family val="2"/>
      </rPr>
      <t>1</t>
    </r>
    <r>
      <rPr>
        <b/>
        <sz val="10"/>
        <rFont val="Arial"/>
        <family val="2"/>
      </rPr>
      <t xml:space="preserve">: K&lt;0.5; </t>
    </r>
    <r>
      <rPr>
        <b/>
        <sz val="10"/>
        <color indexed="14"/>
        <rFont val="Arial"/>
        <family val="2"/>
      </rPr>
      <t>2</t>
    </r>
    <r>
      <rPr>
        <b/>
        <sz val="10"/>
        <rFont val="Arial"/>
        <family val="2"/>
      </rPr>
      <t>: 0.5</t>
    </r>
    <r>
      <rPr>
        <b/>
        <u val="single"/>
        <sz val="10"/>
        <rFont val="Arial"/>
        <family val="2"/>
      </rPr>
      <t>&lt;</t>
    </r>
    <r>
      <rPr>
        <b/>
        <sz val="10"/>
        <rFont val="Arial"/>
        <family val="2"/>
      </rPr>
      <t>K</t>
    </r>
    <r>
      <rPr>
        <b/>
        <u val="single"/>
        <sz val="10"/>
        <rFont val="Arial"/>
        <family val="2"/>
      </rPr>
      <t>&lt;</t>
    </r>
    <r>
      <rPr>
        <b/>
        <sz val="10"/>
        <rFont val="Arial"/>
        <family val="2"/>
      </rPr>
      <t xml:space="preserve">0.8; </t>
    </r>
    <r>
      <rPr>
        <b/>
        <sz val="10"/>
        <color indexed="13"/>
        <rFont val="Arial"/>
        <family val="2"/>
      </rPr>
      <t>3</t>
    </r>
    <r>
      <rPr>
        <b/>
        <sz val="10"/>
        <rFont val="Arial"/>
        <family val="2"/>
      </rPr>
      <t xml:space="preserve">: 0.8&lt;K&lt;1.2; </t>
    </r>
    <r>
      <rPr>
        <b/>
        <sz val="10"/>
        <color indexed="11"/>
        <rFont val="Arial"/>
        <family val="2"/>
      </rPr>
      <t>4</t>
    </r>
    <r>
      <rPr>
        <b/>
        <sz val="10"/>
        <rFont val="Arial"/>
        <family val="2"/>
      </rPr>
      <t>: 1.2</t>
    </r>
    <r>
      <rPr>
        <b/>
        <u val="single"/>
        <sz val="10"/>
        <rFont val="Arial"/>
        <family val="2"/>
      </rPr>
      <t>&lt;</t>
    </r>
    <r>
      <rPr>
        <b/>
        <sz val="10"/>
        <rFont val="Arial"/>
        <family val="2"/>
      </rPr>
      <t>K</t>
    </r>
    <r>
      <rPr>
        <b/>
        <u val="single"/>
        <sz val="10"/>
        <rFont val="Arial"/>
        <family val="2"/>
      </rPr>
      <t>&lt;</t>
    </r>
    <r>
      <rPr>
        <b/>
        <sz val="10"/>
        <rFont val="Arial"/>
        <family val="2"/>
      </rPr>
      <t xml:space="preserve">2; </t>
    </r>
    <r>
      <rPr>
        <b/>
        <sz val="10"/>
        <color indexed="17"/>
        <rFont val="Arial"/>
        <family val="2"/>
      </rPr>
      <t>5</t>
    </r>
    <r>
      <rPr>
        <b/>
        <sz val="10"/>
        <rFont val="Arial"/>
        <family val="2"/>
      </rPr>
      <t>: K&gt;2</t>
    </r>
  </si>
  <si>
    <t>verhinderterter Schaden (Nutzen) [KCHF]</t>
  </si>
  <si>
    <t>Total Kosten [KCHF]</t>
  </si>
  <si>
    <t>Lebensdauer [a]</t>
  </si>
  <si>
    <t>Instandhaltungskosten [KCHF/a]</t>
  </si>
  <si>
    <t>Unterhaltskosten [KCHF/a]</t>
  </si>
  <si>
    <t>Landerwerb [KCHF]</t>
  </si>
  <si>
    <t>Baukosten [KCHF]</t>
  </si>
  <si>
    <r>
      <t xml:space="preserve">Nutzen/Kosten: 
</t>
    </r>
    <r>
      <rPr>
        <sz val="10"/>
        <rFont val="Arial"/>
        <family val="2"/>
      </rPr>
      <t>Beurteilung der Wirtschaftlichkeit der Massnahmen</t>
    </r>
  </si>
  <si>
    <t>D</t>
  </si>
  <si>
    <t>Gewichtete Gesamtwertung A-C</t>
  </si>
  <si>
    <t>Durchschnittswertung
Sozio-Ökonomie</t>
  </si>
  <si>
    <t>Die Variante erhöht die Erholungsnutzung</t>
  </si>
  <si>
    <t>C5</t>
  </si>
  <si>
    <t>Die Variante ermöglicht eine massvolle und angemessene
Entwicklung von geeignetem Siedlungsgebiet und gewährleistet
die Verkehrserschliessung.</t>
  </si>
  <si>
    <t>C4</t>
  </si>
  <si>
    <t>Die Variante stösst auf eine breite Akzeptanz (Gemeinden,
Bevölkerung, Interessenverbände, Grundeigentümer usw.). Beurteilung der Projektrisiken bei Umsetzung</t>
  </si>
  <si>
    <t>C3</t>
  </si>
  <si>
    <t>Die Variante beansprucht möglichst wenig Waldareal.</t>
  </si>
  <si>
    <t>C2</t>
  </si>
  <si>
    <t>Landwirtschaft: Das Projekt beansprucht hauptsächlich wenig
ertragreiche Flächen und wenig Fruchtfolgeflächen.</t>
  </si>
  <si>
    <t>C1</t>
  </si>
  <si>
    <r>
      <t xml:space="preserve">Sozio-Ökonomie: 
</t>
    </r>
    <r>
      <rPr>
        <sz val="10"/>
        <rFont val="Arial"/>
        <family val="2"/>
      </rPr>
      <t>Das Projekt fördert die sozio-ökonomische Entwicklung von Oberkirch und Sursee.</t>
    </r>
  </si>
  <si>
    <t>C</t>
  </si>
  <si>
    <t>Durchschnittswertung
Natur und Landschaft</t>
  </si>
  <si>
    <t>Die Variante erhält/verbessert die Qualität des Grund- und
Oberflächenwassers</t>
  </si>
  <si>
    <t>B6</t>
  </si>
  <si>
    <t>Die Variante tangiert keine bedeutenden Natur- und
Landschaftssschutzgebiete.</t>
  </si>
  <si>
    <t>B5</t>
  </si>
  <si>
    <t>Die Variante beeinträchtigt das geschützte Ortsbild möglchst wenig.</t>
  </si>
  <si>
    <t>B4</t>
  </si>
  <si>
    <t xml:space="preserve">Die Variante beeinträchtigt das Landschaftsbild möglichst wenig. </t>
  </si>
  <si>
    <t>B3</t>
  </si>
  <si>
    <t>Die Variante verbessert den ökomorphologischen Zustand der
Gewässer</t>
  </si>
  <si>
    <t>B2</t>
  </si>
  <si>
    <t>Die Variante schafft neue naturnahe Lebensräume, wertet die
bestehenden Ökosysteme auf und verbessert die Vernetzung der
natürlichen Lebensräume.</t>
  </si>
  <si>
    <t>B1</t>
  </si>
  <si>
    <r>
      <t>Natur und Landschaft:</t>
    </r>
    <r>
      <rPr>
        <sz val="10"/>
        <rFont val="Arial"/>
        <family val="2"/>
      </rPr>
      <t xml:space="preserve"> 
Die Variante sieht einen natur- und
landschaftsverträglichen
Ausbau vor.</t>
    </r>
  </si>
  <si>
    <t>B</t>
  </si>
  <si>
    <t>Durchschnittswertung 
Hochwassersicherheit</t>
  </si>
  <si>
    <t>Die Massnahmen der Variante weisen eine lange Lebensdauer
auf.</t>
  </si>
  <si>
    <t>A4</t>
  </si>
  <si>
    <t>Die Variante ist technisch einfach realisierbar. Die technischen
Risiken sind gering.</t>
  </si>
  <si>
    <t>A3</t>
  </si>
  <si>
    <t>Die Variante reduziert das verbleibende Restrisiko und reagiert
gutmütig im Überlastfall.</t>
  </si>
  <si>
    <t>A2</t>
  </si>
  <si>
    <t>Mit der Variante werden die in der Gefahrenkarte ausgewiesenen
Schutzdefizitflächen bestmöglichst eliminiert.</t>
  </si>
  <si>
    <t>A1</t>
  </si>
  <si>
    <r>
      <t>Hochwassersicherheit:</t>
    </r>
    <r>
      <rPr>
        <sz val="10"/>
        <rFont val="Arial"/>
        <family val="2"/>
      </rPr>
      <t xml:space="preserve"> 
Die Variante gewährleistet einen
ausreichenden, differenzierten
Hochwasserschutz mit
minimalem Restrisiko. Die
Kosten sind optimiert.</t>
    </r>
  </si>
  <si>
    <t>A</t>
  </si>
  <si>
    <t>E5</t>
  </si>
  <si>
    <t>E4</t>
  </si>
  <si>
    <t>E3</t>
  </si>
  <si>
    <t>E2</t>
  </si>
  <si>
    <t>E1</t>
  </si>
  <si>
    <t>E0</t>
  </si>
  <si>
    <t>V5</t>
  </si>
  <si>
    <t>V4</t>
  </si>
  <si>
    <t>V3</t>
  </si>
  <si>
    <t>V2</t>
  </si>
  <si>
    <t>V1</t>
  </si>
  <si>
    <t>V0</t>
  </si>
  <si>
    <t>gemittelter Wert effektiv Studie</t>
  </si>
  <si>
    <t>gemittelter Wert math.</t>
  </si>
  <si>
    <t>Unterziele = Bewertungskriterien:</t>
  </si>
  <si>
    <t>Hauptziele:</t>
  </si>
  <si>
    <t>sehr ungünstig (starke Verschlechterung oder grosse Konflikte zu erwarten)</t>
  </si>
  <si>
    <t>ungünstig (eher Verschlechterung zu erwarten)</t>
  </si>
  <si>
    <t>neutral (weder Verbesserung noch Verschlechterung)</t>
  </si>
  <si>
    <t>Bewertungskriteriums …</t>
  </si>
  <si>
    <t>günstig (eher Verbesserung zu erwarten)</t>
  </si>
  <si>
    <t>bezüglich des</t>
  </si>
  <si>
    <t>sehr günstig (starke Verbesserung zu erwarten)</t>
  </si>
  <si>
    <t>Die Variante verhält sich</t>
  </si>
  <si>
    <t>keine Massnahmen</t>
  </si>
  <si>
    <t>Bewertungsskala:</t>
  </si>
  <si>
    <t>Projektziele und Bewertungsschema Konzeptvarianten HWS</t>
  </si>
  <si>
    <t>Bewertung 1</t>
  </si>
  <si>
    <t>Bewertung 2</t>
  </si>
  <si>
    <t>Bewertung 3</t>
  </si>
  <si>
    <t>Objekttitel</t>
  </si>
  <si>
    <t>Variantenbeschrieb</t>
  </si>
  <si>
    <t>(K=Kilo=1'000 CHF)</t>
  </si>
  <si>
    <t>Bemerkungen</t>
  </si>
  <si>
    <t>Kosten-Nutzen-Faktor</t>
  </si>
  <si>
    <t>A5</t>
  </si>
  <si>
    <t>A6</t>
  </si>
  <si>
    <t>B7</t>
  </si>
  <si>
    <t>B8</t>
  </si>
  <si>
    <t>C6</t>
  </si>
  <si>
    <t>C7</t>
  </si>
  <si>
    <t>Gewichtung</t>
  </si>
  <si>
    <t>Anleitung</t>
  </si>
  <si>
    <t>A Hochwasserschutz</t>
  </si>
  <si>
    <t>B Natur und Landschaft</t>
  </si>
  <si>
    <t>C Sozio-Ökonomie</t>
  </si>
  <si>
    <t xml:space="preserve">Die Matrix dient der Bewertung verschiedener Projektvarianten V0 - V5 bezüglich der Hauptziele </t>
  </si>
  <si>
    <t>Generell</t>
  </si>
  <si>
    <t>Ziele und Gewichtung</t>
  </si>
  <si>
    <t>Schritt 1</t>
  </si>
  <si>
    <t>Schritt 2</t>
  </si>
  <si>
    <t>Schritt 3</t>
  </si>
  <si>
    <t>Schritt 4</t>
  </si>
  <si>
    <t>Bewertung/Eingabe</t>
  </si>
  <si>
    <t>Auswertung</t>
  </si>
  <si>
    <t>D Nutzen-Kosten</t>
  </si>
  <si>
    <t>Verkehr und Infrastruktur (vif)</t>
  </si>
  <si>
    <t>neutral (weder Verbesserung noch Verschlechterung, Basiswert)</t>
  </si>
  <si>
    <t>Es ist eine Bewertung durch drei Bewerter vorgesehen. Bei einer anderen Anzahl Bewerter muss die Tabelle angepasst werden.</t>
  </si>
  <si>
    <t xml:space="preserve">Die Hauptziele werden für die Gesamtbeurteilung gewichtet (rote Zahlen in Spalte B). Die Gewichtung kann im Tabellenblatt Bewertung_Zusammenfassung individuell angepasst werden. </t>
  </si>
  <si>
    <t>Die Hauptziele sind unterteilt in Unterziele A1, ...., C7. Die leeren Unterziele dienen als Platzhalter und können je nach Projekt individuell festgelegt werden (Tabellenblatt Bewertung_Zusammenfassung).</t>
  </si>
  <si>
    <t>Zu jeder Variante müssen unter Hauptziel D die Baukosten, Landerwerbskosten und der verhinderte Schaden in kFr. = 1000 Fr. eingegeben werden. Daraus werden der Kosten-Nutzen-Faktor sowie dessen Bewertung automatisch berechnet.</t>
  </si>
  <si>
    <t xml:space="preserve">Jeder Bewerter füllt ein eigenes Blatt aus (z.B. Ingenieur = Bewertung_1, PL vif = Bewertung_2, …). Beurteilt wird die Auswirkung der Variante auf ein bestimmtes Unterziel. Die Varianten werden dabei relativ zueinander bewertet. Eingegeben werden ganze Zahlen von 1 bis 5 gemäss Bewertungsskala, wobei 5 eine starke Verbesserung gegenüber dem Ist-Zustand, 1 eine starke Verschlechterung gegenüber dem Ist-Zustand und 3 keine Veränderung gegenüber dem Ist-Zustand bedeutet. Für jede Variante und jedes Unterziel können zur besseren Nachvollziehbarkeit Bemerkungen zur Bewertung eingegeben werden. </t>
  </si>
  <si>
    <t>Im Tabellenblatt Bewertung_Zusammenfassung werden die Eingaben der jeweiligen Bewerter automatisch zusammengefasst. Mit dem Knopf "Aktualisieren" kann die Farbgebung aktualisiert werden. Je nach Anzahl der Bewerter muss die Zusammenfassung sowie die Berechnung des arithmetischen Mittels angepasst werden.</t>
  </si>
  <si>
    <t>Zusammenfassung - Projektziele und Bewertungsschema Konzeptvarianten HWS</t>
  </si>
</sst>
</file>

<file path=xl/styles.xml><?xml version="1.0" encoding="utf-8"?>
<styleSheet xmlns="http://schemas.openxmlformats.org/spreadsheetml/2006/main">
  <numFmts count="2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s>
  <fonts count="58">
    <font>
      <sz val="10"/>
      <name val="Arial"/>
      <family val="0"/>
    </font>
    <font>
      <sz val="11"/>
      <color indexed="8"/>
      <name val="Calibri"/>
      <family val="2"/>
    </font>
    <font>
      <b/>
      <sz val="12"/>
      <name val="Arial"/>
      <family val="2"/>
    </font>
    <font>
      <b/>
      <sz val="10"/>
      <name val="Arial"/>
      <family val="2"/>
    </font>
    <font>
      <b/>
      <sz val="11"/>
      <name val="Arial"/>
      <family val="2"/>
    </font>
    <font>
      <b/>
      <sz val="10"/>
      <color indexed="10"/>
      <name val="Arial"/>
      <family val="2"/>
    </font>
    <font>
      <b/>
      <sz val="10"/>
      <color indexed="14"/>
      <name val="Arial"/>
      <family val="2"/>
    </font>
    <font>
      <b/>
      <u val="single"/>
      <sz val="10"/>
      <name val="Arial"/>
      <family val="2"/>
    </font>
    <font>
      <b/>
      <sz val="10"/>
      <color indexed="13"/>
      <name val="Arial"/>
      <family val="2"/>
    </font>
    <font>
      <b/>
      <sz val="10"/>
      <color indexed="11"/>
      <name val="Arial"/>
      <family val="2"/>
    </font>
    <font>
      <b/>
      <sz val="10"/>
      <color indexed="17"/>
      <name val="Arial"/>
      <family val="2"/>
    </font>
    <font>
      <sz val="10"/>
      <color indexed="14"/>
      <name val="Arial"/>
      <family val="2"/>
    </font>
    <font>
      <b/>
      <sz val="10"/>
      <color indexed="44"/>
      <name val="Arial"/>
      <family val="2"/>
    </font>
    <font>
      <sz val="10"/>
      <color indexed="44"/>
      <name val="Arial"/>
      <family val="2"/>
    </font>
    <font>
      <b/>
      <sz val="14"/>
      <name val="Arial"/>
      <family val="2"/>
    </font>
    <font>
      <sz val="20"/>
      <name val="Arial"/>
      <family val="2"/>
    </font>
    <font>
      <sz val="8"/>
      <name val="Arial"/>
      <family val="2"/>
    </font>
    <font>
      <sz val="10"/>
      <color indexed="10"/>
      <name val="Arial"/>
      <family val="2"/>
    </font>
    <font>
      <sz val="10"/>
      <color indexed="23"/>
      <name val="Arial"/>
      <family val="2"/>
    </font>
    <font>
      <b/>
      <sz val="10"/>
      <color indexed="23"/>
      <name val="Arial"/>
      <family val="2"/>
    </font>
    <font>
      <b/>
      <sz val="8"/>
      <name val="Arial"/>
      <family val="2"/>
    </font>
    <font>
      <sz val="12"/>
      <name val="Arial"/>
      <family val="2"/>
    </font>
    <font>
      <b/>
      <sz val="10"/>
      <name val="Arial Black"/>
      <family val="2"/>
    </font>
    <font>
      <u val="single"/>
      <sz val="7"/>
      <color indexed="12"/>
      <name val="Arial"/>
      <family val="2"/>
    </font>
    <font>
      <u val="single"/>
      <sz val="7"/>
      <color indexed="3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7"/>
        <bgColor indexed="64"/>
      </patternFill>
    </fill>
    <fill>
      <patternFill patternType="solid">
        <fgColor indexed="22"/>
        <bgColor indexed="64"/>
      </patternFill>
    </fill>
    <fill>
      <patternFill patternType="solid">
        <fgColor indexed="45"/>
        <bgColor indexed="64"/>
      </patternFill>
    </fill>
    <fill>
      <patternFill patternType="solid">
        <fgColor indexed="17"/>
        <bgColor indexed="64"/>
      </patternFill>
    </fill>
    <fill>
      <patternFill patternType="solid">
        <fgColor theme="0" tint="-0.24997000396251678"/>
        <bgColor indexed="64"/>
      </patternFill>
    </fill>
    <fill>
      <patternFill patternType="solid">
        <fgColor rgb="FFCCCCFF"/>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right style="thin"/>
      <top/>
      <bottom/>
    </border>
    <border>
      <left style="thin"/>
      <right/>
      <top/>
      <bottom/>
    </border>
    <border>
      <left/>
      <right/>
      <top style="thin"/>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03">
    <xf numFmtId="0" fontId="0" fillId="0" borderId="0" xfId="0" applyAlignment="1">
      <alignment/>
    </xf>
    <xf numFmtId="0" fontId="2" fillId="0" borderId="0" xfId="0" applyFont="1" applyAlignment="1">
      <alignment/>
    </xf>
    <xf numFmtId="9" fontId="0" fillId="0" borderId="0" xfId="0" applyNumberFormat="1" applyAlignment="1">
      <alignment horizontal="left"/>
    </xf>
    <xf numFmtId="0" fontId="0" fillId="0" borderId="0" xfId="0" applyFont="1" applyAlignment="1">
      <alignment/>
    </xf>
    <xf numFmtId="0" fontId="48" fillId="0" borderId="0" xfId="46" applyFill="1" applyBorder="1" applyAlignment="1">
      <alignment/>
    </xf>
    <xf numFmtId="0" fontId="3" fillId="0" borderId="0" xfId="0" applyFont="1" applyAlignment="1">
      <alignment/>
    </xf>
    <xf numFmtId="0" fontId="2" fillId="0" borderId="10" xfId="0" applyFont="1" applyFill="1" applyBorder="1" applyAlignment="1">
      <alignment horizontal="center"/>
    </xf>
    <xf numFmtId="0" fontId="0" fillId="0" borderId="0" xfId="0" applyFill="1" applyAlignment="1">
      <alignment/>
    </xf>
    <xf numFmtId="0" fontId="48" fillId="0" borderId="10" xfId="46" applyFill="1" applyBorder="1" applyAlignment="1">
      <alignment horizontal="center"/>
    </xf>
    <xf numFmtId="176" fontId="3" fillId="0" borderId="10" xfId="0" applyNumberFormat="1" applyFont="1" applyBorder="1" applyAlignment="1">
      <alignment horizontal="center" vertical="center"/>
    </xf>
    <xf numFmtId="176" fontId="3" fillId="0" borderId="10" xfId="0" applyNumberFormat="1" applyFont="1" applyFill="1" applyBorder="1" applyAlignment="1">
      <alignment horizontal="center" vertical="center"/>
    </xf>
    <xf numFmtId="176" fontId="4" fillId="0" borderId="10" xfId="46" applyNumberFormat="1" applyFont="1" applyFill="1" applyBorder="1" applyAlignment="1">
      <alignment horizontal="center" vertical="center"/>
    </xf>
    <xf numFmtId="0" fontId="3" fillId="0" borderId="0" xfId="0" applyFont="1" applyFill="1" applyAlignment="1">
      <alignment/>
    </xf>
    <xf numFmtId="9" fontId="3" fillId="33" borderId="11" xfId="0" applyNumberFormat="1" applyFont="1" applyFill="1" applyBorder="1" applyAlignment="1">
      <alignment horizontal="left" vertical="center"/>
    </xf>
    <xf numFmtId="0" fontId="0" fillId="33" borderId="11"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0" xfId="0" applyFill="1" applyBorder="1" applyAlignment="1">
      <alignment/>
    </xf>
    <xf numFmtId="9" fontId="5" fillId="33" borderId="0" xfId="0" applyNumberFormat="1" applyFont="1" applyFill="1" applyBorder="1" applyAlignment="1">
      <alignment horizontal="left" vertical="top"/>
    </xf>
    <xf numFmtId="0" fontId="3" fillId="34" borderId="10" xfId="0" applyFont="1" applyFill="1" applyBorder="1" applyAlignment="1">
      <alignment horizontal="center" vertical="center"/>
    </xf>
    <xf numFmtId="9" fontId="3" fillId="33" borderId="0" xfId="0" applyNumberFormat="1" applyFont="1" applyFill="1" applyBorder="1" applyAlignment="1">
      <alignment horizontal="right" vertical="top"/>
    </xf>
    <xf numFmtId="0" fontId="0" fillId="0" borderId="15" xfId="0" applyBorder="1" applyAlignment="1">
      <alignment/>
    </xf>
    <xf numFmtId="0" fontId="0" fillId="0" borderId="0" xfId="0" applyBorder="1" applyAlignment="1">
      <alignment/>
    </xf>
    <xf numFmtId="0" fontId="0" fillId="0" borderId="16" xfId="0" applyBorder="1" applyAlignment="1">
      <alignment/>
    </xf>
    <xf numFmtId="176" fontId="0" fillId="0" borderId="10" xfId="0" applyNumberFormat="1"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3" fontId="0" fillId="0" borderId="10" xfId="0" applyNumberFormat="1" applyFont="1" applyBorder="1" applyAlignment="1">
      <alignment horizontal="center"/>
    </xf>
    <xf numFmtId="3" fontId="0" fillId="0" borderId="0" xfId="0" applyNumberFormat="1" applyAlignment="1">
      <alignment/>
    </xf>
    <xf numFmtId="3" fontId="0" fillId="0" borderId="15" xfId="0" applyNumberFormat="1" applyFont="1" applyBorder="1" applyAlignment="1">
      <alignment horizontal="center"/>
    </xf>
    <xf numFmtId="3" fontId="0" fillId="0" borderId="0" xfId="0" applyNumberFormat="1" applyFont="1" applyBorder="1" applyAlignment="1">
      <alignment horizontal="center"/>
    </xf>
    <xf numFmtId="3" fontId="0" fillId="0" borderId="16" xfId="0" applyNumberFormat="1" applyFont="1" applyBorder="1" applyAlignment="1">
      <alignment horizontal="center"/>
    </xf>
    <xf numFmtId="9" fontId="3" fillId="33" borderId="17" xfId="0" applyNumberFormat="1" applyFont="1" applyFill="1" applyBorder="1" applyAlignment="1">
      <alignment horizontal="right" vertical="top"/>
    </xf>
    <xf numFmtId="0" fontId="3" fillId="33" borderId="17" xfId="0" applyFont="1" applyFill="1" applyBorder="1" applyAlignment="1">
      <alignment horizontal="center" vertical="top"/>
    </xf>
    <xf numFmtId="0" fontId="11" fillId="0" borderId="0" xfId="0" applyFont="1" applyAlignment="1">
      <alignment/>
    </xf>
    <xf numFmtId="0" fontId="3" fillId="0" borderId="0" xfId="0" applyFont="1" applyAlignment="1">
      <alignment vertical="center"/>
    </xf>
    <xf numFmtId="0" fontId="3" fillId="33" borderId="11" xfId="0" applyFont="1" applyFill="1" applyBorder="1" applyAlignment="1">
      <alignment vertical="center"/>
    </xf>
    <xf numFmtId="0" fontId="6" fillId="33" borderId="11" xfId="0" applyFont="1" applyFill="1" applyBorder="1" applyAlignment="1">
      <alignment vertical="center"/>
    </xf>
    <xf numFmtId="9" fontId="5" fillId="33" borderId="13" xfId="0" applyNumberFormat="1" applyFont="1" applyFill="1" applyBorder="1" applyAlignment="1">
      <alignment horizontal="left" vertical="top"/>
    </xf>
    <xf numFmtId="9" fontId="12" fillId="33" borderId="13" xfId="0" applyNumberFormat="1" applyFont="1" applyFill="1" applyBorder="1" applyAlignment="1">
      <alignment horizontal="left" vertical="top"/>
    </xf>
    <xf numFmtId="1" fontId="0" fillId="0" borderId="10" xfId="0" applyNumberFormat="1" applyFill="1" applyBorder="1" applyAlignment="1">
      <alignment horizontal="center" vertical="center"/>
    </xf>
    <xf numFmtId="0" fontId="0" fillId="0" borderId="0" xfId="0" applyAlignment="1">
      <alignment horizontal="left" vertical="top"/>
    </xf>
    <xf numFmtId="0" fontId="13" fillId="33" borderId="0" xfId="0" applyFont="1" applyFill="1" applyBorder="1" applyAlignment="1">
      <alignment/>
    </xf>
    <xf numFmtId="0" fontId="0" fillId="0" borderId="0" xfId="0" applyAlignment="1">
      <alignment horizontal="left" vertical="top" wrapText="1"/>
    </xf>
    <xf numFmtId="0" fontId="3" fillId="0" borderId="0" xfId="0" applyFont="1" applyAlignment="1">
      <alignment horizontal="left" vertical="top" wrapText="1"/>
    </xf>
    <xf numFmtId="0" fontId="13" fillId="0" borderId="0" xfId="0" applyFont="1" applyAlignment="1">
      <alignment/>
    </xf>
    <xf numFmtId="0" fontId="3" fillId="33" borderId="13" xfId="0" applyFont="1" applyFill="1" applyBorder="1" applyAlignment="1">
      <alignment horizontal="left" vertical="top"/>
    </xf>
    <xf numFmtId="0" fontId="3" fillId="0" borderId="0" xfId="0" applyFont="1" applyAlignment="1">
      <alignment horizontal="center" vertical="center"/>
    </xf>
    <xf numFmtId="0" fontId="0" fillId="0" borderId="0" xfId="0" applyFont="1" applyAlignment="1">
      <alignment horizontal="left" vertical="center"/>
    </xf>
    <xf numFmtId="0" fontId="3" fillId="34" borderId="0" xfId="0" applyFont="1" applyFill="1" applyAlignment="1">
      <alignment horizontal="center" vertical="center"/>
    </xf>
    <xf numFmtId="0" fontId="0" fillId="0" borderId="0" xfId="0" applyAlignment="1">
      <alignment horizontal="left" vertical="center"/>
    </xf>
    <xf numFmtId="0" fontId="3" fillId="35" borderId="0" xfId="0" applyFont="1" applyFill="1" applyAlignment="1">
      <alignment horizontal="center" vertical="center"/>
    </xf>
    <xf numFmtId="0" fontId="3" fillId="36" borderId="0" xfId="0" applyFont="1" applyFill="1" applyAlignment="1">
      <alignment horizontal="center" vertical="center"/>
    </xf>
    <xf numFmtId="0" fontId="3" fillId="37" borderId="0" xfId="0" applyFont="1" applyFill="1" applyAlignment="1">
      <alignment horizontal="center" vertical="center"/>
    </xf>
    <xf numFmtId="0" fontId="3" fillId="38" borderId="0" xfId="0" applyFont="1" applyFill="1" applyAlignment="1">
      <alignment horizontal="center" vertical="center"/>
    </xf>
    <xf numFmtId="0" fontId="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176" fontId="3" fillId="0" borderId="0" xfId="0" applyNumberFormat="1" applyFont="1" applyFill="1" applyBorder="1" applyAlignment="1">
      <alignment horizontal="center" vertical="center"/>
    </xf>
    <xf numFmtId="176" fontId="0" fillId="0" borderId="0" xfId="0" applyNumberFormat="1" applyFont="1" applyBorder="1" applyAlignment="1">
      <alignment horizontal="center"/>
    </xf>
    <xf numFmtId="176" fontId="4" fillId="0" borderId="0" xfId="46" applyNumberFormat="1" applyFont="1" applyFill="1" applyBorder="1" applyAlignment="1">
      <alignment horizontal="center" vertical="center"/>
    </xf>
    <xf numFmtId="176" fontId="3" fillId="0" borderId="0" xfId="0" applyNumberFormat="1" applyFont="1" applyBorder="1" applyAlignment="1">
      <alignment horizontal="center" vertical="center"/>
    </xf>
    <xf numFmtId="0" fontId="2" fillId="0" borderId="0" xfId="0" applyFont="1" applyFill="1" applyBorder="1" applyAlignment="1">
      <alignment horizontal="center"/>
    </xf>
    <xf numFmtId="0" fontId="48" fillId="0" borderId="0" xfId="46" applyFill="1" applyBorder="1" applyAlignment="1">
      <alignment horizontal="center"/>
    </xf>
    <xf numFmtId="0" fontId="3"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3" fillId="33" borderId="11" xfId="0" applyFont="1" applyFill="1" applyBorder="1" applyAlignment="1">
      <alignment horizontal="left" vertical="top"/>
    </xf>
    <xf numFmtId="0" fontId="0" fillId="33" borderId="0" xfId="0" applyFill="1" applyBorder="1" applyAlignment="1">
      <alignment horizontal="left" vertical="top"/>
    </xf>
    <xf numFmtId="0" fontId="0" fillId="33" borderId="13" xfId="0" applyFill="1" applyBorder="1" applyAlignment="1">
      <alignment horizontal="left" vertical="top" wrapText="1"/>
    </xf>
    <xf numFmtId="0" fontId="0" fillId="33" borderId="13" xfId="0" applyFill="1" applyBorder="1" applyAlignment="1">
      <alignment horizontal="left" vertical="top"/>
    </xf>
    <xf numFmtId="0" fontId="0" fillId="33" borderId="13" xfId="53" applyFill="1" applyBorder="1" applyAlignment="1">
      <alignment horizontal="left" vertical="top" wrapText="1"/>
      <protection/>
    </xf>
    <xf numFmtId="0" fontId="3" fillId="0" borderId="0" xfId="0" applyFont="1" applyAlignment="1">
      <alignment horizontal="center"/>
    </xf>
    <xf numFmtId="0" fontId="17" fillId="0" borderId="0" xfId="0" applyFont="1" applyAlignment="1">
      <alignment/>
    </xf>
    <xf numFmtId="3" fontId="0" fillId="39" borderId="10" xfId="0" applyNumberFormat="1" applyFont="1" applyFill="1" applyBorder="1" applyAlignment="1">
      <alignment horizontal="center"/>
    </xf>
    <xf numFmtId="176" fontId="0" fillId="39" borderId="10" xfId="0" applyNumberFormat="1" applyFont="1" applyFill="1" applyBorder="1" applyAlignment="1">
      <alignment horizontal="center"/>
    </xf>
    <xf numFmtId="176" fontId="3" fillId="39" borderId="10" xfId="0" applyNumberFormat="1" applyFont="1" applyFill="1" applyBorder="1" applyAlignment="1">
      <alignment horizontal="center" vertical="center"/>
    </xf>
    <xf numFmtId="176" fontId="4" fillId="39" borderId="10" xfId="46" applyNumberFormat="1" applyFont="1" applyFill="1" applyBorder="1" applyAlignment="1">
      <alignment horizontal="center" vertical="center"/>
    </xf>
    <xf numFmtId="0" fontId="3" fillId="0" borderId="10" xfId="0" applyFont="1" applyFill="1" applyBorder="1" applyAlignment="1">
      <alignment horizontal="center" vertical="center"/>
    </xf>
    <xf numFmtId="0" fontId="17" fillId="33" borderId="0" xfId="0" applyFont="1" applyFill="1" applyBorder="1" applyAlignment="1">
      <alignment horizontal="left"/>
    </xf>
    <xf numFmtId="0" fontId="3" fillId="40" borderId="0" xfId="0" applyFont="1" applyFill="1" applyAlignment="1">
      <alignment/>
    </xf>
    <xf numFmtId="9" fontId="3" fillId="40" borderId="0" xfId="0" applyNumberFormat="1" applyFont="1" applyFill="1" applyAlignment="1">
      <alignment horizontal="left"/>
    </xf>
    <xf numFmtId="0" fontId="0" fillId="39" borderId="10" xfId="0" applyFont="1" applyFill="1" applyBorder="1" applyAlignment="1">
      <alignment horizontal="center" vertical="center"/>
    </xf>
    <xf numFmtId="176" fontId="0" fillId="39"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18" fillId="33" borderId="0" xfId="0" applyFont="1" applyFill="1" applyBorder="1" applyAlignment="1">
      <alignment horizontal="left"/>
    </xf>
    <xf numFmtId="9" fontId="19" fillId="33" borderId="13" xfId="0" applyNumberFormat="1" applyFont="1" applyFill="1" applyBorder="1" applyAlignment="1">
      <alignment horizontal="left" vertical="top"/>
    </xf>
    <xf numFmtId="9" fontId="19" fillId="33" borderId="0" xfId="0" applyNumberFormat="1" applyFont="1" applyFill="1" applyBorder="1" applyAlignment="1">
      <alignment horizontal="left" vertical="top"/>
    </xf>
    <xf numFmtId="0" fontId="19" fillId="40" borderId="0" xfId="0" applyFont="1" applyFill="1" applyAlignment="1">
      <alignment/>
    </xf>
    <xf numFmtId="9" fontId="19" fillId="40" borderId="0" xfId="0" applyNumberFormat="1" applyFont="1" applyFill="1" applyAlignment="1">
      <alignment horizontal="left"/>
    </xf>
    <xf numFmtId="0" fontId="0" fillId="0" borderId="0" xfId="0" applyAlignment="1">
      <alignment horizontal="left"/>
    </xf>
    <xf numFmtId="0" fontId="2" fillId="0" borderId="0" xfId="0" applyFont="1" applyAlignment="1">
      <alignment horizontal="left"/>
    </xf>
    <xf numFmtId="0" fontId="15" fillId="0" borderId="0" xfId="0" applyFont="1" applyAlignment="1">
      <alignment vertical="center" wrapText="1"/>
    </xf>
    <xf numFmtId="0" fontId="1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0" borderId="0" xfId="0" applyFont="1" applyAlignment="1">
      <alignment wrapText="1"/>
    </xf>
    <xf numFmtId="0" fontId="0" fillId="0" borderId="0" xfId="0" applyFont="1" applyAlignment="1">
      <alignment wrapText="1"/>
    </xf>
    <xf numFmtId="0" fontId="0" fillId="0" borderId="0" xfId="0" applyAlignment="1">
      <alignment/>
    </xf>
    <xf numFmtId="0" fontId="0" fillId="0" borderId="0" xfId="0" applyFont="1" applyBorder="1" applyAlignment="1">
      <alignment/>
    </xf>
    <xf numFmtId="0" fontId="0" fillId="0" borderId="0" xfId="0" applyFont="1" applyBorder="1" applyAlignment="1">
      <alignment horizontal="left"/>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xf>
    <xf numFmtId="14" fontId="16" fillId="0" borderId="0" xfId="0" applyNumberFormat="1" applyFont="1" applyBorder="1" applyAlignment="1">
      <alignment/>
    </xf>
    <xf numFmtId="0" fontId="0" fillId="0" borderId="0" xfId="0" applyBorder="1" applyAlignment="1">
      <alignment horizontal="left"/>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xf>
    <xf numFmtId="0" fontId="21" fillId="0" borderId="0" xfId="0" applyFont="1" applyAlignment="1">
      <alignment wrapText="1"/>
    </xf>
    <xf numFmtId="0" fontId="2" fillId="0" borderId="0" xfId="0" applyFont="1" applyFill="1" applyAlignment="1">
      <alignment horizontal="center" vertical="center"/>
    </xf>
    <xf numFmtId="0" fontId="2" fillId="38" borderId="0" xfId="0" applyFont="1" applyFill="1" applyAlignment="1">
      <alignment horizontal="center" vertical="center"/>
    </xf>
    <xf numFmtId="0" fontId="2" fillId="37" borderId="0" xfId="0" applyFont="1" applyFill="1" applyAlignment="1">
      <alignment horizontal="center" vertical="center"/>
    </xf>
    <xf numFmtId="0" fontId="2" fillId="36" borderId="0" xfId="0" applyFont="1" applyFill="1" applyAlignment="1">
      <alignment horizontal="center" vertical="center"/>
    </xf>
    <xf numFmtId="0" fontId="2" fillId="35" borderId="0" xfId="0" applyFont="1" applyFill="1" applyAlignment="1">
      <alignment horizontal="center" vertical="center"/>
    </xf>
    <xf numFmtId="0" fontId="2" fillId="34" borderId="0" xfId="0" applyFont="1" applyFill="1" applyAlignment="1">
      <alignment horizontal="center" vertical="center"/>
    </xf>
    <xf numFmtId="0" fontId="21" fillId="0" borderId="0" xfId="0" applyFont="1" applyAlignment="1">
      <alignment horizontal="left"/>
    </xf>
    <xf numFmtId="0" fontId="22" fillId="0" borderId="0" xfId="0" applyFont="1" applyAlignment="1">
      <alignment/>
    </xf>
    <xf numFmtId="0" fontId="19" fillId="33" borderId="13" xfId="0" applyFont="1" applyFill="1" applyBorder="1" applyAlignment="1">
      <alignment horizontal="left" vertical="top"/>
    </xf>
    <xf numFmtId="0" fontId="19" fillId="33" borderId="11" xfId="0" applyFont="1" applyFill="1" applyBorder="1" applyAlignment="1">
      <alignment horizontal="left" vertical="top"/>
    </xf>
    <xf numFmtId="0" fontId="0" fillId="0" borderId="0" xfId="0" applyFont="1" applyFill="1" applyAlignment="1">
      <alignment horizontal="left" vertical="center"/>
    </xf>
    <xf numFmtId="0" fontId="0" fillId="0" borderId="13" xfId="0" applyFill="1" applyBorder="1" applyAlignment="1">
      <alignment/>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xf numFmtId="0" fontId="15" fillId="0" borderId="0" xfId="0" applyFont="1" applyFill="1" applyAlignment="1">
      <alignment vertical="center"/>
    </xf>
    <xf numFmtId="0" fontId="0" fillId="0" borderId="0" xfId="0" applyFill="1" applyAlignment="1">
      <alignment horizontal="left" vertical="center"/>
    </xf>
    <xf numFmtId="0" fontId="14"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xf>
    <xf numFmtId="0" fontId="17" fillId="0" borderId="0" xfId="0" applyFont="1" applyFill="1" applyAlignment="1">
      <alignment/>
    </xf>
    <xf numFmtId="3" fontId="0" fillId="0" borderId="10" xfId="0" applyNumberFormat="1" applyFont="1" applyFill="1" applyBorder="1" applyAlignment="1">
      <alignment horizontal="center"/>
    </xf>
    <xf numFmtId="3"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0" borderId="16" xfId="0" applyFill="1" applyBorder="1" applyAlignment="1">
      <alignment/>
    </xf>
    <xf numFmtId="0" fontId="0" fillId="0" borderId="14" xfId="0" applyFill="1" applyBorder="1" applyAlignment="1">
      <alignment/>
    </xf>
    <xf numFmtId="0" fontId="0" fillId="0" borderId="11" xfId="0" applyFill="1" applyBorder="1" applyAlignment="1">
      <alignment/>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0" fontId="3" fillId="41" borderId="0" xfId="0" applyFont="1" applyFill="1" applyAlignment="1">
      <alignment horizontal="center" vertical="center"/>
    </xf>
    <xf numFmtId="0" fontId="3" fillId="42" borderId="10" xfId="0" applyFont="1" applyFill="1" applyBorder="1" applyAlignment="1">
      <alignment horizontal="center" vertical="center"/>
    </xf>
    <xf numFmtId="176" fontId="0" fillId="42" borderId="10" xfId="0" applyNumberFormat="1" applyFont="1" applyFill="1" applyBorder="1" applyAlignment="1">
      <alignment horizontal="center"/>
    </xf>
    <xf numFmtId="3" fontId="0" fillId="42" borderId="10" xfId="0" applyNumberFormat="1" applyFont="1" applyFill="1" applyBorder="1" applyAlignment="1">
      <alignment horizontal="center"/>
    </xf>
    <xf numFmtId="176" fontId="3" fillId="42" borderId="10" xfId="0" applyNumberFormat="1" applyFont="1" applyFill="1" applyBorder="1" applyAlignment="1">
      <alignment horizontal="center" vertical="center"/>
    </xf>
    <xf numFmtId="0" fontId="0" fillId="0" borderId="0" xfId="0" applyFill="1" applyAlignment="1">
      <alignment horizontal="left"/>
    </xf>
    <xf numFmtId="0" fontId="0" fillId="0" borderId="0" xfId="0" applyFont="1" applyFill="1" applyAlignment="1">
      <alignment horizontal="left"/>
    </xf>
    <xf numFmtId="49" fontId="0" fillId="0" borderId="10"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176" fontId="3" fillId="0" borderId="10" xfId="0" applyNumberFormat="1" applyFont="1" applyBorder="1" applyAlignment="1">
      <alignment horizontal="left" vertical="center"/>
    </xf>
    <xf numFmtId="0" fontId="2" fillId="0" borderId="10" xfId="0" applyFont="1" applyFill="1" applyBorder="1" applyAlignment="1">
      <alignment horizontal="left"/>
    </xf>
    <xf numFmtId="0" fontId="0" fillId="0" borderId="11" xfId="0" applyBorder="1" applyAlignment="1">
      <alignment horizontal="left"/>
    </xf>
    <xf numFmtId="0" fontId="17" fillId="0" borderId="0" xfId="0" applyFont="1" applyFill="1" applyAlignment="1">
      <alignment horizontal="left"/>
    </xf>
    <xf numFmtId="176" fontId="4" fillId="0" borderId="10" xfId="46" applyNumberFormat="1" applyFont="1" applyFill="1" applyBorder="1" applyAlignment="1">
      <alignment horizontal="left" vertical="center"/>
    </xf>
    <xf numFmtId="0" fontId="48" fillId="0" borderId="10" xfId="46" applyFill="1" applyBorder="1" applyAlignment="1">
      <alignment horizontal="left"/>
    </xf>
    <xf numFmtId="49" fontId="3"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48" fillId="0" borderId="0" xfId="46" applyFill="1" applyBorder="1" applyAlignment="1">
      <alignment horizontal="left"/>
    </xf>
    <xf numFmtId="3" fontId="0" fillId="0" borderId="10" xfId="0" applyNumberFormat="1" applyFont="1" applyFill="1" applyBorder="1" applyAlignment="1">
      <alignment horizontal="left"/>
    </xf>
    <xf numFmtId="3" fontId="0" fillId="0" borderId="0" xfId="0" applyNumberFormat="1" applyFont="1" applyFill="1" applyBorder="1" applyAlignment="1">
      <alignment horizontal="left"/>
    </xf>
    <xf numFmtId="0" fontId="0" fillId="0" borderId="0" xfId="0" applyFont="1" applyFill="1" applyBorder="1" applyAlignment="1">
      <alignment horizontal="left"/>
    </xf>
    <xf numFmtId="176" fontId="0" fillId="0" borderId="10" xfId="0" applyNumberFormat="1" applyFont="1" applyFill="1" applyBorder="1" applyAlignment="1">
      <alignment horizontal="left"/>
    </xf>
    <xf numFmtId="0" fontId="0" fillId="0" borderId="0" xfId="0" applyFill="1" applyBorder="1" applyAlignment="1">
      <alignment horizontal="left"/>
    </xf>
    <xf numFmtId="0" fontId="3" fillId="0" borderId="10" xfId="0" applyFont="1" applyFill="1" applyBorder="1" applyAlignment="1">
      <alignment horizontal="left" vertical="center"/>
    </xf>
    <xf numFmtId="0" fontId="0" fillId="0" borderId="13" xfId="0" applyFill="1" applyBorder="1" applyAlignment="1">
      <alignment horizontal="left"/>
    </xf>
    <xf numFmtId="3" fontId="0" fillId="0" borderId="15" xfId="0" applyNumberFormat="1" applyFont="1" applyFill="1" applyBorder="1" applyAlignment="1">
      <alignment horizontal="left"/>
    </xf>
    <xf numFmtId="0" fontId="0" fillId="0" borderId="15" xfId="0" applyFont="1" applyFill="1" applyBorder="1" applyAlignment="1">
      <alignment horizontal="left"/>
    </xf>
    <xf numFmtId="0" fontId="0" fillId="0" borderId="15" xfId="0" applyFill="1" applyBorder="1" applyAlignment="1">
      <alignment horizontal="left"/>
    </xf>
    <xf numFmtId="0" fontId="0" fillId="43" borderId="0" xfId="0" applyFont="1" applyFill="1" applyAlignment="1">
      <alignment horizontal="left" vertical="center"/>
    </xf>
    <xf numFmtId="176" fontId="3" fillId="43" borderId="18" xfId="0" applyNumberFormat="1" applyFont="1" applyFill="1" applyBorder="1" applyAlignment="1">
      <alignment horizontal="center" vertical="center"/>
    </xf>
    <xf numFmtId="176" fontId="3" fillId="43" borderId="11" xfId="0" applyNumberFormat="1" applyFont="1" applyFill="1" applyBorder="1" applyAlignment="1">
      <alignment horizontal="center" vertical="center"/>
    </xf>
    <xf numFmtId="176" fontId="3" fillId="43" borderId="19" xfId="0" applyNumberFormat="1" applyFont="1" applyFill="1" applyBorder="1" applyAlignment="1">
      <alignment horizontal="center" vertical="center"/>
    </xf>
    <xf numFmtId="0" fontId="0" fillId="0" borderId="12" xfId="0" applyFill="1" applyBorder="1" applyAlignment="1">
      <alignment horizontal="left"/>
    </xf>
    <xf numFmtId="0" fontId="3" fillId="0" borderId="0" xfId="0" applyFont="1" applyFill="1" applyAlignment="1">
      <alignment vertical="center"/>
    </xf>
    <xf numFmtId="3" fontId="0" fillId="0" borderId="0" xfId="0" applyNumberFormat="1" applyFill="1" applyAlignment="1">
      <alignment/>
    </xf>
    <xf numFmtId="3" fontId="0" fillId="0" borderId="10" xfId="0" applyNumberFormat="1" applyFont="1" applyFill="1" applyBorder="1" applyAlignment="1">
      <alignment horizontal="center" vertical="center"/>
    </xf>
    <xf numFmtId="0" fontId="0" fillId="0" borderId="0" xfId="0" applyFill="1" applyAlignment="1">
      <alignment wrapText="1"/>
    </xf>
    <xf numFmtId="0" fontId="0" fillId="0" borderId="0" xfId="0" applyFill="1" applyAlignment="1">
      <alignment/>
    </xf>
    <xf numFmtId="0" fontId="0" fillId="0"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 fillId="0" borderId="0" xfId="0" applyFont="1" applyAlignment="1">
      <alignment horizontal="left" vertical="top" wrapText="1"/>
    </xf>
    <xf numFmtId="0" fontId="0" fillId="0" borderId="0" xfId="0" applyAlignment="1">
      <alignment wrapText="1"/>
    </xf>
    <xf numFmtId="0" fontId="3" fillId="33" borderId="11" xfId="0" applyFont="1" applyFill="1" applyBorder="1" applyAlignment="1">
      <alignment horizontal="left" vertical="top" wrapText="1"/>
    </xf>
    <xf numFmtId="0" fontId="3" fillId="33" borderId="11" xfId="0" applyFont="1" applyFill="1" applyBorder="1" applyAlignment="1">
      <alignment horizontal="left" vertical="top"/>
    </xf>
    <xf numFmtId="0" fontId="3" fillId="33" borderId="17" xfId="0" applyFont="1" applyFill="1" applyBorder="1" applyAlignment="1">
      <alignment horizontal="left" vertical="top" wrapText="1"/>
    </xf>
    <xf numFmtId="0" fontId="0" fillId="33" borderId="0" xfId="0" applyFill="1" applyBorder="1" applyAlignment="1">
      <alignment horizontal="left" vertical="top"/>
    </xf>
    <xf numFmtId="0" fontId="0" fillId="33" borderId="11" xfId="0" applyFill="1" applyBorder="1" applyAlignment="1">
      <alignment horizontal="left" vertical="top" wrapText="1"/>
    </xf>
    <xf numFmtId="0" fontId="0" fillId="33" borderId="13" xfId="0" applyFill="1" applyBorder="1" applyAlignment="1">
      <alignment horizontal="left" vertical="top" wrapText="1"/>
    </xf>
    <xf numFmtId="0" fontId="0" fillId="33" borderId="13" xfId="0" applyFill="1" applyBorder="1" applyAlignment="1">
      <alignment horizontal="left" vertical="top"/>
    </xf>
    <xf numFmtId="0" fontId="18" fillId="33" borderId="11" xfId="53" applyFont="1" applyFill="1" applyBorder="1" applyAlignment="1">
      <alignment horizontal="left" vertical="top" wrapText="1"/>
      <protection/>
    </xf>
    <xf numFmtId="0" fontId="0" fillId="33" borderId="11" xfId="53" applyFill="1" applyBorder="1" applyAlignment="1">
      <alignment horizontal="left" vertical="top" wrapText="1"/>
      <protection/>
    </xf>
    <xf numFmtId="0" fontId="0" fillId="33" borderId="13" xfId="53" applyFill="1" applyBorder="1" applyAlignment="1">
      <alignment horizontal="left" vertical="top" wrapText="1"/>
      <protection/>
    </xf>
    <xf numFmtId="0" fontId="0" fillId="33" borderId="13" xfId="53" applyFill="1" applyBorder="1" applyAlignment="1">
      <alignment horizontal="left" vertical="top"/>
      <protection/>
    </xf>
    <xf numFmtId="0" fontId="3" fillId="0" borderId="0" xfId="0" applyFont="1" applyFill="1" applyAlignment="1">
      <alignment horizontal="left"/>
    </xf>
    <xf numFmtId="0" fontId="3" fillId="0" borderId="0" xfId="0" applyFont="1" applyAlignment="1">
      <alignment horizontal="left"/>
    </xf>
    <xf numFmtId="0" fontId="3" fillId="0" borderId="0" xfId="0" applyFont="1" applyAlignment="1">
      <alignment horizontal="center"/>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74"/>
  <sheetViews>
    <sheetView showGridLines="0" showRowColHeaders="0" tabSelected="1" view="pageLayout" zoomScale="75" zoomScaleNormal="70" zoomScaleSheetLayoutView="100" zoomScalePageLayoutView="75" workbookViewId="0" topLeftCell="A31">
      <selection activeCell="G48" sqref="G48"/>
    </sheetView>
  </sheetViews>
  <sheetFormatPr defaultColWidth="11.421875" defaultRowHeight="12.75"/>
  <cols>
    <col min="1" max="1" width="24.28125" style="0" customWidth="1"/>
    <col min="2" max="3" width="10.00390625" style="93" customWidth="1"/>
    <col min="4" max="4" width="86.57421875" style="0" customWidth="1"/>
  </cols>
  <sheetData>
    <row r="1" ht="15">
      <c r="A1" s="120" t="s">
        <v>109</v>
      </c>
    </row>
    <row r="2" ht="49.5" customHeight="1"/>
    <row r="3" spans="1:4" s="97" customFormat="1" ht="25.5">
      <c r="A3" s="95" t="s">
        <v>95</v>
      </c>
      <c r="B3" s="96"/>
      <c r="C3" s="96"/>
      <c r="D3" s="95"/>
    </row>
    <row r="4" spans="2:22" s="97" customFormat="1" ht="12.75">
      <c r="B4" s="98"/>
      <c r="C4" s="98"/>
      <c r="P4" s="99"/>
      <c r="Q4" s="99"/>
      <c r="R4" s="99"/>
      <c r="S4" s="99"/>
      <c r="T4" s="99"/>
      <c r="U4" s="99"/>
      <c r="V4" s="99"/>
    </row>
    <row r="5" spans="1:22" s="97" customFormat="1" ht="15">
      <c r="A5" s="109" t="s">
        <v>100</v>
      </c>
      <c r="B5" s="109"/>
      <c r="C5" s="184" t="s">
        <v>99</v>
      </c>
      <c r="D5" s="185"/>
      <c r="P5" s="99"/>
      <c r="Q5" s="99"/>
      <c r="R5" s="99"/>
      <c r="S5" s="99"/>
      <c r="T5" s="99"/>
      <c r="U5" s="99"/>
      <c r="V5" s="99"/>
    </row>
    <row r="6" spans="1:22" s="97" customFormat="1" ht="15">
      <c r="A6" s="109"/>
      <c r="B6" s="109"/>
      <c r="C6" s="186" t="s">
        <v>96</v>
      </c>
      <c r="D6" s="185"/>
      <c r="P6" s="99"/>
      <c r="Q6" s="99"/>
      <c r="R6" s="99"/>
      <c r="S6" s="99"/>
      <c r="T6" s="99"/>
      <c r="U6" s="99"/>
      <c r="V6" s="99"/>
    </row>
    <row r="7" spans="1:22" s="97" customFormat="1" ht="15">
      <c r="A7" s="109"/>
      <c r="B7" s="109"/>
      <c r="C7" s="186" t="s">
        <v>97</v>
      </c>
      <c r="D7" s="185"/>
      <c r="P7" s="99"/>
      <c r="Q7" s="99"/>
      <c r="R7" s="99"/>
      <c r="S7" s="99"/>
      <c r="T7" s="99"/>
      <c r="U7" s="99"/>
      <c r="V7" s="99"/>
    </row>
    <row r="8" spans="1:43" s="97" customFormat="1" ht="15">
      <c r="A8" s="109"/>
      <c r="B8" s="109"/>
      <c r="C8" s="186" t="s">
        <v>98</v>
      </c>
      <c r="D8" s="185"/>
      <c r="AL8" s="187"/>
      <c r="AM8" s="187"/>
      <c r="AN8" s="187"/>
      <c r="AO8" s="187"/>
      <c r="AP8" s="187"/>
      <c r="AQ8" s="187"/>
    </row>
    <row r="9" spans="1:43" s="97" customFormat="1" ht="15">
      <c r="A9" s="109"/>
      <c r="B9" s="109"/>
      <c r="C9" s="186" t="s">
        <v>108</v>
      </c>
      <c r="D9" s="185"/>
      <c r="AL9" s="187"/>
      <c r="AM9" s="187"/>
      <c r="AN9" s="187"/>
      <c r="AO9" s="187"/>
      <c r="AP9" s="187"/>
      <c r="AQ9" s="187"/>
    </row>
    <row r="10" spans="1:4" s="97" customFormat="1" ht="15">
      <c r="A10" s="109"/>
      <c r="B10" s="109"/>
      <c r="C10" s="109"/>
      <c r="D10" s="109"/>
    </row>
    <row r="11" spans="1:22" s="97" customFormat="1" ht="33" customHeight="1">
      <c r="A11" s="109"/>
      <c r="B11" s="109"/>
      <c r="C11" s="184" t="s">
        <v>111</v>
      </c>
      <c r="D11" s="184"/>
      <c r="P11" s="99"/>
      <c r="Q11" s="99"/>
      <c r="R11" s="99"/>
      <c r="S11" s="99"/>
      <c r="T11" s="99"/>
      <c r="U11" s="99"/>
      <c r="V11" s="99"/>
    </row>
    <row r="12" spans="1:35" s="97" customFormat="1" ht="15">
      <c r="A12" s="109"/>
      <c r="B12" s="109"/>
      <c r="C12" s="109"/>
      <c r="D12" s="109"/>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row>
    <row r="13" spans="1:35" s="101" customFormat="1" ht="48.75" customHeight="1">
      <c r="A13" s="110" t="s">
        <v>101</v>
      </c>
      <c r="B13" s="110" t="s">
        <v>102</v>
      </c>
      <c r="C13" s="184" t="s">
        <v>113</v>
      </c>
      <c r="D13" s="185"/>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row>
    <row r="14" spans="1:35" s="100" customFormat="1" ht="15">
      <c r="A14" s="109"/>
      <c r="B14" s="109"/>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row>
    <row r="15" spans="1:35" s="100" customFormat="1" ht="33" customHeight="1">
      <c r="A15" s="109"/>
      <c r="B15" s="109" t="s">
        <v>103</v>
      </c>
      <c r="C15" s="184" t="s">
        <v>112</v>
      </c>
      <c r="D15" s="185"/>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row>
    <row r="16" spans="1:35" s="100" customFormat="1" ht="15">
      <c r="A16" s="109"/>
      <c r="B16" s="109"/>
      <c r="C16" s="109"/>
      <c r="D16" s="109"/>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row>
    <row r="17" spans="1:35" s="3" customFormat="1" ht="112.5" customHeight="1">
      <c r="A17" s="109" t="s">
        <v>106</v>
      </c>
      <c r="B17" s="109" t="s">
        <v>104</v>
      </c>
      <c r="C17" s="184" t="s">
        <v>115</v>
      </c>
      <c r="D17" s="185"/>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row>
    <row r="18" spans="1:35" s="3" customFormat="1" ht="15">
      <c r="A18" s="111"/>
      <c r="B18" s="111"/>
      <c r="C18" s="111"/>
      <c r="D18" s="111"/>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row>
    <row r="19" spans="1:35" s="100" customFormat="1" ht="15">
      <c r="A19" s="109"/>
      <c r="B19" s="112"/>
      <c r="C19" s="111" t="s">
        <v>78</v>
      </c>
      <c r="D19" s="111"/>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row>
    <row r="20" spans="1:35" s="100" customFormat="1" ht="15">
      <c r="A20" s="112"/>
      <c r="B20" s="111"/>
      <c r="C20" s="111"/>
      <c r="D20" s="111"/>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row>
    <row r="21" spans="1:35" s="3" customFormat="1" ht="15.75">
      <c r="A21" s="111"/>
      <c r="B21" s="113"/>
      <c r="C21" s="114">
        <v>5</v>
      </c>
      <c r="D21" s="111" t="s">
        <v>75</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row>
    <row r="22" spans="1:35" s="3" customFormat="1" ht="15.75">
      <c r="A22" s="111"/>
      <c r="B22" s="113"/>
      <c r="C22" s="115">
        <v>4</v>
      </c>
      <c r="D22" s="111" t="s">
        <v>73</v>
      </c>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row>
    <row r="23" spans="1:35" s="3" customFormat="1" ht="15.75">
      <c r="A23" s="111"/>
      <c r="B23" s="113"/>
      <c r="C23" s="116">
        <v>3</v>
      </c>
      <c r="D23" s="111" t="s">
        <v>110</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row>
    <row r="24" spans="1:35" s="3" customFormat="1" ht="15.75">
      <c r="A24" s="111"/>
      <c r="B24" s="113"/>
      <c r="C24" s="117">
        <v>2</v>
      </c>
      <c r="D24" s="111" t="s">
        <v>70</v>
      </c>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1:35" s="3" customFormat="1" ht="15.75">
      <c r="A25" s="111"/>
      <c r="B25" s="113"/>
      <c r="C25" s="118">
        <v>1</v>
      </c>
      <c r="D25" s="111" t="s">
        <v>69</v>
      </c>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row>
    <row r="26" spans="1:35" s="3" customFormat="1" ht="15">
      <c r="A26" s="111"/>
      <c r="B26" s="119"/>
      <c r="C26" s="119"/>
      <c r="D26" s="111"/>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row>
    <row r="27" spans="1:35" s="3" customFormat="1" ht="15">
      <c r="A27" s="111"/>
      <c r="B27" s="119"/>
      <c r="C27" s="119"/>
      <c r="D27" s="111"/>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row>
    <row r="28" spans="1:35" s="3" customFormat="1" ht="47.25" customHeight="1">
      <c r="A28" s="109"/>
      <c r="B28" s="109" t="s">
        <v>105</v>
      </c>
      <c r="C28" s="184" t="s">
        <v>114</v>
      </c>
      <c r="D28" s="185"/>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row>
    <row r="29" spans="1:35" s="3" customFormat="1" ht="15">
      <c r="A29" s="111"/>
      <c r="B29" s="119"/>
      <c r="C29" s="119"/>
      <c r="D29" s="111"/>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row>
    <row r="30" spans="1:35" ht="67.5" customHeight="1">
      <c r="A30" s="109" t="s">
        <v>107</v>
      </c>
      <c r="B30" s="109"/>
      <c r="C30" s="184" t="s">
        <v>116</v>
      </c>
      <c r="D30" s="185"/>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ht="12.75">
      <c r="A31" s="54"/>
      <c r="B31" s="54"/>
      <c r="C31" s="54"/>
      <c r="D31" s="54"/>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ht="12.75">
      <c r="A32" s="54"/>
      <c r="B32" s="54"/>
      <c r="C32" s="54"/>
      <c r="D32" s="54"/>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12.75">
      <c r="A33" s="54"/>
      <c r="B33" s="54"/>
      <c r="C33" s="54"/>
      <c r="D33" s="54"/>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ht="12.75">
      <c r="A34" s="54"/>
      <c r="B34" s="54"/>
      <c r="C34" s="54"/>
      <c r="D34" s="54"/>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ht="12.75">
      <c r="A35" s="54"/>
      <c r="B35" s="54"/>
      <c r="C35" s="54"/>
      <c r="D35" s="54"/>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ht="12.75">
      <c r="A36" s="54"/>
      <c r="B36" s="54"/>
      <c r="C36" s="54"/>
      <c r="D36" s="54"/>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ht="12.75">
      <c r="A37" s="54"/>
      <c r="B37" s="54"/>
      <c r="C37" s="54"/>
      <c r="D37" s="5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ht="12.75">
      <c r="A38" s="54"/>
      <c r="B38" s="54"/>
      <c r="C38" s="54"/>
      <c r="D38" s="54"/>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ht="12.75">
      <c r="A39" s="54"/>
      <c r="B39" s="54"/>
      <c r="C39" s="54"/>
      <c r="D39" s="54"/>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ht="12.75">
      <c r="A40" s="54"/>
      <c r="B40" s="54"/>
      <c r="C40" s="54"/>
      <c r="D40" s="54"/>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12.75">
      <c r="A41" s="54"/>
      <c r="B41" s="54"/>
      <c r="C41" s="54"/>
      <c r="D41" s="54"/>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ht="12.75">
      <c r="A42" s="54"/>
      <c r="B42" s="54"/>
      <c r="C42" s="54"/>
      <c r="D42" s="54"/>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4" ht="12.75">
      <c r="A43" s="54"/>
      <c r="B43" s="54"/>
      <c r="C43" s="54"/>
      <c r="D43" s="54"/>
    </row>
    <row r="44" spans="1:4" ht="12.75">
      <c r="A44" s="54"/>
      <c r="B44" s="54"/>
      <c r="C44" s="54"/>
      <c r="D44" s="54"/>
    </row>
    <row r="45" spans="1:4" ht="12.75">
      <c r="A45" s="54"/>
      <c r="B45" s="54"/>
      <c r="C45" s="54"/>
      <c r="D45" s="54"/>
    </row>
    <row r="46" spans="1:4" ht="12.75">
      <c r="A46" s="54"/>
      <c r="B46" s="54"/>
      <c r="C46" s="54"/>
      <c r="D46" s="54"/>
    </row>
    <row r="47" spans="1:4" ht="12.75">
      <c r="A47" s="54"/>
      <c r="B47" s="54"/>
      <c r="C47" s="54"/>
      <c r="D47" s="54"/>
    </row>
    <row r="48" spans="1:4" ht="12.75">
      <c r="A48" s="54"/>
      <c r="B48" s="54"/>
      <c r="C48" s="54"/>
      <c r="D48" s="54"/>
    </row>
    <row r="49" spans="1:4" ht="12.75">
      <c r="A49" s="54"/>
      <c r="B49" s="54"/>
      <c r="C49" s="54"/>
      <c r="D49" s="54"/>
    </row>
    <row r="50" spans="1:4" ht="12.75">
      <c r="A50" s="54"/>
      <c r="B50" s="54"/>
      <c r="C50" s="54"/>
      <c r="D50" s="54"/>
    </row>
    <row r="51" spans="1:4" ht="12.75">
      <c r="A51" s="54"/>
      <c r="B51" s="54"/>
      <c r="C51" s="54"/>
      <c r="D51" s="54"/>
    </row>
    <row r="52" spans="1:4" ht="12.75">
      <c r="A52" s="54"/>
      <c r="B52" s="54"/>
      <c r="C52" s="54"/>
      <c r="D52" s="54"/>
    </row>
    <row r="53" spans="1:4" ht="12.75">
      <c r="A53" s="54"/>
      <c r="B53" s="54"/>
      <c r="C53" s="54"/>
      <c r="D53" s="54"/>
    </row>
    <row r="54" spans="1:4" ht="12.75">
      <c r="A54" s="54"/>
      <c r="B54" s="54"/>
      <c r="C54" s="54"/>
      <c r="D54" s="54"/>
    </row>
    <row r="55" spans="1:4" ht="12.75">
      <c r="A55" s="54"/>
      <c r="B55" s="54"/>
      <c r="C55" s="54"/>
      <c r="D55" s="54"/>
    </row>
    <row r="56" spans="1:4" ht="12.75">
      <c r="A56" s="54"/>
      <c r="B56" s="54"/>
      <c r="C56" s="54"/>
      <c r="D56" s="54"/>
    </row>
    <row r="57" spans="1:4" ht="12.75">
      <c r="A57" s="54"/>
      <c r="B57" s="54"/>
      <c r="C57" s="54"/>
      <c r="D57" s="54"/>
    </row>
    <row r="58" spans="1:4" ht="12.75">
      <c r="A58" s="54"/>
      <c r="B58" s="54"/>
      <c r="C58" s="54"/>
      <c r="D58" s="54"/>
    </row>
    <row r="59" spans="1:4" ht="12.75">
      <c r="A59" s="54"/>
      <c r="B59" s="54"/>
      <c r="C59" s="54"/>
      <c r="D59" s="54"/>
    </row>
    <row r="61" spans="1:5" ht="15.75">
      <c r="A61" s="1"/>
      <c r="B61" s="94"/>
      <c r="C61" s="94"/>
      <c r="D61" s="59"/>
      <c r="E61" s="1"/>
    </row>
    <row r="63" spans="1:5" ht="15.75">
      <c r="A63" s="1"/>
      <c r="B63" s="94"/>
      <c r="C63" s="94"/>
      <c r="D63" s="59"/>
      <c r="E63" s="1"/>
    </row>
    <row r="64" spans="1:4" ht="12.75">
      <c r="A64" s="54"/>
      <c r="B64" s="54"/>
      <c r="C64" s="54"/>
      <c r="D64" s="54"/>
    </row>
    <row r="65" spans="1:15" ht="12.75">
      <c r="A65" s="52"/>
      <c r="B65" s="52"/>
      <c r="C65" s="52"/>
      <c r="D65" s="52"/>
      <c r="L65" s="76"/>
      <c r="M65" s="76"/>
      <c r="N65" s="76"/>
      <c r="O65" s="76"/>
    </row>
    <row r="66" spans="1:15" ht="12.75">
      <c r="A66" s="102"/>
      <c r="B66" s="103"/>
      <c r="C66" s="103"/>
      <c r="D66" s="102"/>
      <c r="E66" s="24"/>
      <c r="L66" s="76"/>
      <c r="M66" s="76"/>
      <c r="N66" s="76"/>
      <c r="O66" s="76"/>
    </row>
    <row r="67" spans="1:15" ht="12.75">
      <c r="A67" s="104"/>
      <c r="B67" s="105"/>
      <c r="C67" s="105"/>
      <c r="D67" s="106"/>
      <c r="E67" s="106"/>
      <c r="L67" s="76"/>
      <c r="M67" s="76"/>
      <c r="N67" s="76"/>
      <c r="O67" s="76"/>
    </row>
    <row r="68" spans="1:15" ht="12.75">
      <c r="A68" s="104"/>
      <c r="B68" s="105"/>
      <c r="C68" s="105"/>
      <c r="D68" s="106"/>
      <c r="E68" s="107"/>
      <c r="L68" s="76"/>
      <c r="M68" s="76"/>
      <c r="N68" s="76"/>
      <c r="O68" s="76"/>
    </row>
    <row r="69" spans="1:15" ht="12.75">
      <c r="A69" s="104"/>
      <c r="B69" s="105"/>
      <c r="C69" s="105"/>
      <c r="D69" s="106"/>
      <c r="E69" s="106"/>
      <c r="L69" s="76"/>
      <c r="M69" s="76"/>
      <c r="N69" s="76"/>
      <c r="O69" s="76"/>
    </row>
    <row r="70" spans="1:5" ht="12.75">
      <c r="A70" s="104"/>
      <c r="B70" s="105"/>
      <c r="C70" s="105"/>
      <c r="D70" s="106"/>
      <c r="E70" s="106"/>
    </row>
    <row r="71" spans="1:5" ht="12.75">
      <c r="A71" s="24"/>
      <c r="B71" s="108"/>
      <c r="C71" s="108"/>
      <c r="D71" s="24"/>
      <c r="E71" s="24"/>
    </row>
    <row r="72" spans="1:5" ht="12.75">
      <c r="A72" s="24"/>
      <c r="B72" s="108"/>
      <c r="C72" s="108"/>
      <c r="D72" s="24"/>
      <c r="E72" s="24"/>
    </row>
    <row r="73" spans="1:5" ht="12.75">
      <c r="A73" s="24"/>
      <c r="B73" s="108"/>
      <c r="C73" s="108"/>
      <c r="D73" s="24"/>
      <c r="E73" s="24"/>
    </row>
    <row r="74" spans="1:5" ht="12.75">
      <c r="A74" s="24"/>
      <c r="B74" s="108"/>
      <c r="C74" s="108"/>
      <c r="D74" s="24"/>
      <c r="E74" s="24"/>
    </row>
  </sheetData>
  <sheetProtection sheet="1"/>
  <mergeCells count="13">
    <mergeCell ref="AL8:AQ8"/>
    <mergeCell ref="AL9:AQ9"/>
    <mergeCell ref="C9:D9"/>
    <mergeCell ref="C15:D15"/>
    <mergeCell ref="C13:D13"/>
    <mergeCell ref="C17:D17"/>
    <mergeCell ref="C5:D5"/>
    <mergeCell ref="C6:D6"/>
    <mergeCell ref="C7:D7"/>
    <mergeCell ref="C8:D8"/>
    <mergeCell ref="C30:D30"/>
    <mergeCell ref="C11:D11"/>
    <mergeCell ref="C28:D28"/>
  </mergeCells>
  <printOptions/>
  <pageMargins left="0.7086614173228347" right="0.8661417322834646" top="0.95" bottom="0.7874015748031497" header="0.31496062992125984" footer="0.31496062992125984"/>
  <pageSetup fitToHeight="1" fitToWidth="1" horizontalDpi="600" verticalDpi="600" orientation="portrait" paperSize="9" scale="66" r:id="rId2"/>
  <headerFooter>
    <oddHeader>&amp;L&amp;G</oddHeader>
    <oddFooter>&amp;LFachordner NATURGEFAHREN / Planung &amp; Projektierung Gewässer&amp;CVerkehr und Infrastruktur (vif)&amp;R921_102
Version 1.0 / freigegeben / 20.12.2011</oddFooter>
  </headerFooter>
  <legacyDrawingHF r:id="rId1"/>
</worksheet>
</file>

<file path=xl/worksheets/sheet2.xml><?xml version="1.0" encoding="utf-8"?>
<worksheet xmlns="http://schemas.openxmlformats.org/spreadsheetml/2006/main" xmlns:r="http://schemas.openxmlformats.org/officeDocument/2006/relationships">
  <sheetPr codeName="Tabelle2">
    <tabColor indexed="43"/>
    <pageSetUpPr fitToPage="1"/>
  </sheetPr>
  <dimension ref="A1:IA100"/>
  <sheetViews>
    <sheetView zoomScale="70" zoomScaleNormal="70" zoomScaleSheetLayoutView="70" workbookViewId="0" topLeftCell="A1">
      <selection activeCell="E38" sqref="E38:F38"/>
    </sheetView>
  </sheetViews>
  <sheetFormatPr defaultColWidth="11.421875" defaultRowHeight="12.75"/>
  <cols>
    <col min="1" max="1" width="4.7109375" style="0" customWidth="1"/>
    <col min="2" max="2" width="30.28125" style="0" customWidth="1"/>
    <col min="3" max="3" width="2.28125" style="0" customWidth="1"/>
    <col min="4" max="4" width="3.8515625" style="0" customWidth="1"/>
    <col min="5" max="5" width="68.421875" style="0" customWidth="1"/>
    <col min="6" max="6" width="22.421875" style="0" customWidth="1"/>
    <col min="7" max="7" width="2.28125" style="0" customWidth="1"/>
    <col min="8" max="8" width="6.421875" style="0" customWidth="1"/>
    <col min="9" max="9" width="22.57421875" style="93" customWidth="1"/>
    <col min="10" max="10" width="6.28125" style="0" customWidth="1"/>
    <col min="11" max="11" width="22.57421875" style="93" customWidth="1"/>
    <col min="12" max="12" width="6.28125" style="0" customWidth="1"/>
    <col min="13" max="13" width="22.57421875" style="93" customWidth="1"/>
    <col min="14" max="14" width="6.28125" style="0" customWidth="1"/>
    <col min="15" max="15" width="22.57421875" style="93" customWidth="1"/>
    <col min="16" max="16" width="6.28125" style="0" customWidth="1"/>
    <col min="17" max="17" width="22.57421875" style="93" customWidth="1"/>
    <col min="18" max="18" width="6.140625" style="0" customWidth="1"/>
    <col min="19" max="19" width="22.7109375" style="93" customWidth="1"/>
  </cols>
  <sheetData>
    <row r="1" spans="1:19" ht="25.5">
      <c r="A1" s="128" t="s">
        <v>83</v>
      </c>
      <c r="B1" s="128"/>
      <c r="C1" s="7"/>
      <c r="D1" s="7"/>
      <c r="E1" s="7"/>
      <c r="F1" s="7"/>
      <c r="G1" s="7"/>
      <c r="H1" s="7"/>
      <c r="I1" s="150"/>
      <c r="J1" s="7"/>
      <c r="K1" s="150"/>
      <c r="L1" s="7"/>
      <c r="M1" s="150"/>
      <c r="N1" s="7"/>
      <c r="O1" s="150"/>
      <c r="P1" s="7"/>
      <c r="Q1" s="150"/>
      <c r="R1" s="7"/>
      <c r="S1" s="150"/>
    </row>
    <row r="2" spans="1:19" ht="5.25" customHeight="1">
      <c r="A2" s="129"/>
      <c r="B2" s="129"/>
      <c r="C2" s="7"/>
      <c r="D2" s="7"/>
      <c r="E2" s="7"/>
      <c r="F2" s="7"/>
      <c r="G2" s="7"/>
      <c r="H2" s="7"/>
      <c r="I2" s="150"/>
      <c r="J2" s="7"/>
      <c r="K2" s="150"/>
      <c r="L2" s="7"/>
      <c r="M2" s="150"/>
      <c r="N2" s="7"/>
      <c r="O2" s="150"/>
      <c r="P2" s="7"/>
      <c r="Q2" s="150"/>
      <c r="R2" s="7"/>
      <c r="S2" s="150"/>
    </row>
    <row r="3" spans="1:19" ht="18">
      <c r="A3" s="130" t="s">
        <v>79</v>
      </c>
      <c r="B3" s="131"/>
      <c r="C3" s="132"/>
      <c r="D3" s="7"/>
      <c r="E3" s="7"/>
      <c r="F3" s="7"/>
      <c r="G3" s="7"/>
      <c r="H3" s="7"/>
      <c r="I3" s="150"/>
      <c r="J3" s="7"/>
      <c r="K3" s="150"/>
      <c r="L3" s="7"/>
      <c r="M3" s="150"/>
      <c r="N3" s="7"/>
      <c r="O3" s="150"/>
      <c r="P3" s="7"/>
      <c r="Q3" s="150"/>
      <c r="R3" s="7"/>
      <c r="S3" s="150"/>
    </row>
    <row r="4" spans="1:19" ht="6" customHeight="1">
      <c r="A4" s="129"/>
      <c r="B4" s="129"/>
      <c r="C4" s="7"/>
      <c r="D4" s="7"/>
      <c r="E4" s="7"/>
      <c r="F4" s="7"/>
      <c r="G4" s="7"/>
      <c r="H4" s="7"/>
      <c r="I4" s="150"/>
      <c r="J4" s="7"/>
      <c r="K4" s="150"/>
      <c r="L4" s="7"/>
      <c r="M4" s="150"/>
      <c r="N4" s="7"/>
      <c r="O4" s="150"/>
      <c r="P4" s="7"/>
      <c r="Q4" s="150"/>
      <c r="R4" s="7"/>
      <c r="S4" s="150"/>
    </row>
    <row r="5" spans="1:19" ht="15.75">
      <c r="A5" s="132"/>
      <c r="B5" s="131"/>
      <c r="C5" s="132"/>
      <c r="D5" s="7"/>
      <c r="E5" s="7"/>
      <c r="F5" s="7"/>
      <c r="G5" s="7"/>
      <c r="H5" s="12" t="s">
        <v>78</v>
      </c>
      <c r="I5" s="143"/>
      <c r="J5" s="7"/>
      <c r="K5" s="150"/>
      <c r="L5" s="7"/>
      <c r="M5" s="150"/>
      <c r="N5" s="7"/>
      <c r="O5" s="150"/>
      <c r="P5" s="7"/>
      <c r="Q5" s="150"/>
      <c r="R5" s="7"/>
      <c r="S5" s="143"/>
    </row>
    <row r="6" spans="1:19" ht="6" customHeight="1">
      <c r="A6" s="129"/>
      <c r="B6" s="129"/>
      <c r="C6" s="7"/>
      <c r="D6" s="7"/>
      <c r="E6" s="7"/>
      <c r="F6" s="7"/>
      <c r="G6" s="7"/>
      <c r="H6" s="7"/>
      <c r="I6" s="150"/>
      <c r="J6" s="7"/>
      <c r="K6" s="150"/>
      <c r="L6" s="7"/>
      <c r="M6" s="150"/>
      <c r="N6" s="7"/>
      <c r="O6" s="150"/>
      <c r="P6" s="7"/>
      <c r="Q6" s="150"/>
      <c r="R6" s="7"/>
      <c r="S6" s="150"/>
    </row>
    <row r="7" spans="1:235" ht="12.75">
      <c r="A7" s="123" t="s">
        <v>64</v>
      </c>
      <c r="B7" s="123" t="s">
        <v>77</v>
      </c>
      <c r="C7" s="7"/>
      <c r="D7" s="7"/>
      <c r="E7" s="7"/>
      <c r="F7" s="7" t="s">
        <v>76</v>
      </c>
      <c r="G7" s="7"/>
      <c r="H7" s="145">
        <v>5</v>
      </c>
      <c r="I7" s="151" t="s">
        <v>75</v>
      </c>
      <c r="J7" s="7"/>
      <c r="K7" s="157"/>
      <c r="L7" s="135"/>
      <c r="M7" s="157"/>
      <c r="N7" s="135"/>
      <c r="O7" s="157"/>
      <c r="P7" s="135"/>
      <c r="Q7" s="157"/>
      <c r="R7" s="135"/>
      <c r="S7" s="151"/>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row>
    <row r="8" spans="1:235" ht="12.75">
      <c r="A8" s="134" t="s">
        <v>63</v>
      </c>
      <c r="B8" s="134" t="s">
        <v>84</v>
      </c>
      <c r="C8" s="7"/>
      <c r="D8" s="7"/>
      <c r="E8" s="7"/>
      <c r="F8" s="7" t="s">
        <v>74</v>
      </c>
      <c r="G8" s="7"/>
      <c r="H8" s="57">
        <v>4</v>
      </c>
      <c r="I8" s="151" t="s">
        <v>73</v>
      </c>
      <c r="J8" s="7"/>
      <c r="K8" s="157"/>
      <c r="L8" s="135"/>
      <c r="M8" s="157"/>
      <c r="N8" s="135"/>
      <c r="O8" s="157"/>
      <c r="P8" s="135"/>
      <c r="Q8" s="157"/>
      <c r="R8" s="135"/>
      <c r="S8" s="150"/>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row>
    <row r="9" spans="1:235" ht="12.75">
      <c r="A9" s="123" t="s">
        <v>62</v>
      </c>
      <c r="B9" s="134" t="s">
        <v>84</v>
      </c>
      <c r="C9" s="7"/>
      <c r="D9" s="7"/>
      <c r="E9" s="7"/>
      <c r="F9" s="7" t="s">
        <v>72</v>
      </c>
      <c r="G9" s="7"/>
      <c r="H9" s="56">
        <v>3</v>
      </c>
      <c r="I9" s="151" t="s">
        <v>71</v>
      </c>
      <c r="J9" s="7"/>
      <c r="K9" s="157"/>
      <c r="L9" s="135"/>
      <c r="M9" s="157"/>
      <c r="N9" s="135"/>
      <c r="O9" s="157"/>
      <c r="P9" s="135"/>
      <c r="Q9" s="157"/>
      <c r="R9" s="135"/>
      <c r="S9" s="150"/>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row>
    <row r="10" spans="1:235" ht="12.75">
      <c r="A10" s="129" t="s">
        <v>61</v>
      </c>
      <c r="B10" s="134" t="s">
        <v>84</v>
      </c>
      <c r="C10" s="7"/>
      <c r="D10" s="7"/>
      <c r="E10" s="7"/>
      <c r="F10" s="7"/>
      <c r="G10" s="7"/>
      <c r="H10" s="55">
        <v>2</v>
      </c>
      <c r="I10" s="151" t="s">
        <v>70</v>
      </c>
      <c r="J10" s="7"/>
      <c r="K10" s="157"/>
      <c r="L10" s="135"/>
      <c r="M10" s="157"/>
      <c r="N10" s="135"/>
      <c r="O10" s="157"/>
      <c r="P10" s="135"/>
      <c r="Q10" s="157"/>
      <c r="R10" s="135"/>
      <c r="S10" s="150"/>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row>
    <row r="11" spans="1:235" ht="12.75">
      <c r="A11" s="129" t="s">
        <v>60</v>
      </c>
      <c r="B11" s="134" t="s">
        <v>84</v>
      </c>
      <c r="C11" s="7"/>
      <c r="D11" s="7"/>
      <c r="E11" s="7"/>
      <c r="F11" s="7"/>
      <c r="G11" s="7"/>
      <c r="H11" s="53">
        <v>1</v>
      </c>
      <c r="I11" s="151" t="s">
        <v>69</v>
      </c>
      <c r="J11" s="7"/>
      <c r="K11" s="157"/>
      <c r="L11" s="135"/>
      <c r="M11" s="157"/>
      <c r="N11" s="135"/>
      <c r="O11" s="157"/>
      <c r="P11" s="135"/>
      <c r="Q11" s="157"/>
      <c r="R11" s="135"/>
      <c r="S11" s="150"/>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row>
    <row r="12" spans="1:235" ht="12.75">
      <c r="A12" s="123" t="s">
        <v>59</v>
      </c>
      <c r="B12" s="134" t="s">
        <v>84</v>
      </c>
      <c r="C12" s="7"/>
      <c r="D12" s="7"/>
      <c r="E12" s="7"/>
      <c r="F12" s="7"/>
      <c r="G12" s="7"/>
      <c r="H12" s="7"/>
      <c r="I12" s="150"/>
      <c r="J12" s="7"/>
      <c r="K12" s="150"/>
      <c r="L12" s="7"/>
      <c r="M12" s="150"/>
      <c r="N12" s="7"/>
      <c r="O12" s="150"/>
      <c r="P12" s="7"/>
      <c r="Q12" s="150"/>
      <c r="R12" s="7"/>
      <c r="S12" s="150"/>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row>
    <row r="13" spans="1:235" ht="12.75">
      <c r="A13" s="7"/>
      <c r="B13" s="134"/>
      <c r="C13" s="7"/>
      <c r="D13" s="7"/>
      <c r="E13" s="7"/>
      <c r="F13" s="7"/>
      <c r="G13" s="7"/>
      <c r="H13" s="7"/>
      <c r="I13" s="150"/>
      <c r="J13" s="7"/>
      <c r="K13" s="150"/>
      <c r="L13" s="7"/>
      <c r="M13" s="150"/>
      <c r="N13" s="7"/>
      <c r="O13" s="150"/>
      <c r="P13" s="7"/>
      <c r="Q13" s="150"/>
      <c r="R13" s="7"/>
      <c r="S13" s="150"/>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row>
    <row r="14" spans="1:235" ht="12.75">
      <c r="A14" s="12" t="s">
        <v>68</v>
      </c>
      <c r="B14" s="7"/>
      <c r="C14" s="7"/>
      <c r="D14" s="12" t="s">
        <v>67</v>
      </c>
      <c r="E14" s="7"/>
      <c r="F14" s="7"/>
      <c r="G14" s="7"/>
      <c r="H14" s="199" t="s">
        <v>80</v>
      </c>
      <c r="I14" s="199"/>
      <c r="J14" s="199"/>
      <c r="K14" s="199"/>
      <c r="L14" s="199"/>
      <c r="M14" s="199"/>
      <c r="N14" s="199"/>
      <c r="O14" s="199"/>
      <c r="P14" s="199"/>
      <c r="Q14" s="199"/>
      <c r="R14" s="199"/>
      <c r="S14" s="143"/>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row>
    <row r="15" spans="1:235" ht="6.75" customHeight="1">
      <c r="A15" s="7"/>
      <c r="B15" s="7"/>
      <c r="C15" s="7"/>
      <c r="D15" s="7"/>
      <c r="E15" s="7"/>
      <c r="F15" s="7"/>
      <c r="G15" s="7"/>
      <c r="H15" s="7"/>
      <c r="I15" s="150"/>
      <c r="J15" s="7"/>
      <c r="K15" s="150"/>
      <c r="L15" s="7"/>
      <c r="M15" s="150"/>
      <c r="N15" s="7"/>
      <c r="O15" s="150"/>
      <c r="P15" s="7"/>
      <c r="Q15" s="150"/>
      <c r="R15" s="7"/>
      <c r="S15" s="150"/>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row>
    <row r="16" spans="1:235" ht="12.75">
      <c r="A16" s="7"/>
      <c r="B16" s="7"/>
      <c r="C16" s="7"/>
      <c r="D16" s="7"/>
      <c r="E16" s="7"/>
      <c r="F16" s="7"/>
      <c r="G16" s="7"/>
      <c r="H16" s="133" t="s">
        <v>64</v>
      </c>
      <c r="I16" s="173" t="s">
        <v>86</v>
      </c>
      <c r="J16" s="133" t="s">
        <v>63</v>
      </c>
      <c r="K16" s="173" t="s">
        <v>86</v>
      </c>
      <c r="L16" s="133" t="s">
        <v>62</v>
      </c>
      <c r="M16" s="173" t="s">
        <v>86</v>
      </c>
      <c r="N16" s="133" t="s">
        <v>61</v>
      </c>
      <c r="O16" s="173" t="s">
        <v>86</v>
      </c>
      <c r="P16" s="133" t="s">
        <v>60</v>
      </c>
      <c r="Q16" s="173" t="s">
        <v>86</v>
      </c>
      <c r="R16" s="133" t="s">
        <v>59</v>
      </c>
      <c r="S16" s="173" t="s">
        <v>86</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row>
    <row r="17" spans="1:235" ht="6.75" customHeight="1">
      <c r="A17" s="124"/>
      <c r="B17" s="124"/>
      <c r="C17" s="7"/>
      <c r="D17" s="124"/>
      <c r="E17" s="124"/>
      <c r="F17" s="124"/>
      <c r="G17" s="7"/>
      <c r="H17" s="7"/>
      <c r="I17" s="150"/>
      <c r="J17" s="7"/>
      <c r="K17" s="150"/>
      <c r="L17" s="7"/>
      <c r="M17" s="150"/>
      <c r="N17" s="7"/>
      <c r="O17" s="150"/>
      <c r="P17" s="7"/>
      <c r="Q17" s="150"/>
      <c r="R17" s="7"/>
      <c r="S17" s="150"/>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row>
    <row r="18" spans="1:235" ht="30" customHeight="1">
      <c r="A18" s="37" t="s">
        <v>52</v>
      </c>
      <c r="B18" s="190" t="s">
        <v>51</v>
      </c>
      <c r="C18" s="125"/>
      <c r="D18" s="70" t="s">
        <v>50</v>
      </c>
      <c r="E18" s="196" t="s">
        <v>49</v>
      </c>
      <c r="F18" s="196"/>
      <c r="G18" s="126"/>
      <c r="H18" s="69"/>
      <c r="I18" s="152"/>
      <c r="J18" s="69"/>
      <c r="K18" s="152"/>
      <c r="L18" s="69"/>
      <c r="M18" s="152"/>
      <c r="N18" s="69"/>
      <c r="O18" s="152"/>
      <c r="P18" s="69"/>
      <c r="Q18" s="152"/>
      <c r="R18" s="69"/>
      <c r="S18" s="152"/>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row>
    <row r="19" spans="1:235" ht="27.75" customHeight="1">
      <c r="A19" s="19"/>
      <c r="B19" s="191"/>
      <c r="C19" s="127"/>
      <c r="D19" s="50" t="s">
        <v>48</v>
      </c>
      <c r="E19" s="197" t="s">
        <v>47</v>
      </c>
      <c r="F19" s="197"/>
      <c r="G19" s="126"/>
      <c r="H19" s="69"/>
      <c r="I19" s="152"/>
      <c r="J19" s="69"/>
      <c r="K19" s="152"/>
      <c r="L19" s="69"/>
      <c r="M19" s="152"/>
      <c r="N19" s="69"/>
      <c r="O19" s="152"/>
      <c r="P19" s="69"/>
      <c r="Q19" s="152"/>
      <c r="R19" s="69"/>
      <c r="S19" s="152"/>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row>
    <row r="20" spans="1:235" ht="30" customHeight="1">
      <c r="A20" s="19"/>
      <c r="B20" s="191"/>
      <c r="C20" s="127"/>
      <c r="D20" s="50" t="s">
        <v>46</v>
      </c>
      <c r="E20" s="197" t="s">
        <v>45</v>
      </c>
      <c r="F20" s="197"/>
      <c r="G20" s="126"/>
      <c r="H20" s="69"/>
      <c r="I20" s="152"/>
      <c r="J20" s="69"/>
      <c r="K20" s="152"/>
      <c r="L20" s="69"/>
      <c r="M20" s="152"/>
      <c r="N20" s="69"/>
      <c r="O20" s="152"/>
      <c r="P20" s="69"/>
      <c r="Q20" s="152"/>
      <c r="R20" s="69"/>
      <c r="S20" s="152"/>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row>
    <row r="21" spans="1:235" ht="30" customHeight="1">
      <c r="A21" s="19"/>
      <c r="B21" s="71"/>
      <c r="C21" s="127"/>
      <c r="D21" s="50" t="s">
        <v>44</v>
      </c>
      <c r="E21" s="196" t="s">
        <v>43</v>
      </c>
      <c r="F21" s="196"/>
      <c r="G21" s="126"/>
      <c r="H21" s="69"/>
      <c r="I21" s="152"/>
      <c r="J21" s="69"/>
      <c r="K21" s="152"/>
      <c r="L21" s="69"/>
      <c r="M21" s="152"/>
      <c r="N21" s="69"/>
      <c r="O21" s="152"/>
      <c r="P21" s="69"/>
      <c r="Q21" s="152"/>
      <c r="R21" s="69"/>
      <c r="S21" s="152"/>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row>
    <row r="22" spans="1:235" ht="30" customHeight="1">
      <c r="A22" s="19"/>
      <c r="B22" s="71"/>
      <c r="C22" s="127"/>
      <c r="D22" s="121" t="s">
        <v>88</v>
      </c>
      <c r="E22" s="195">
        <f>IF(ISBLANK(Bewertung_Zusammenfassung!E22),"",Bewertung_Zusammenfassung!E22)</f>
      </c>
      <c r="F22" s="195"/>
      <c r="G22" s="126"/>
      <c r="H22" s="69"/>
      <c r="I22" s="152"/>
      <c r="J22" s="69"/>
      <c r="K22" s="152"/>
      <c r="L22" s="69"/>
      <c r="M22" s="152"/>
      <c r="N22" s="69"/>
      <c r="O22" s="152"/>
      <c r="P22" s="69"/>
      <c r="Q22" s="152"/>
      <c r="R22" s="69"/>
      <c r="S22" s="152"/>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row>
    <row r="23" spans="1:235" ht="30" customHeight="1">
      <c r="A23" s="19"/>
      <c r="B23" s="88" t="s">
        <v>94</v>
      </c>
      <c r="C23" s="127"/>
      <c r="D23" s="121" t="s">
        <v>89</v>
      </c>
      <c r="E23" s="195">
        <f>IF(ISBLANK(Bewertung_Zusammenfassung!E23),"",Bewertung_Zusammenfassung!E23)</f>
      </c>
      <c r="F23" s="195"/>
      <c r="G23" s="126"/>
      <c r="H23" s="69"/>
      <c r="I23" s="152"/>
      <c r="J23" s="69"/>
      <c r="K23" s="152"/>
      <c r="L23" s="69"/>
      <c r="M23" s="152"/>
      <c r="N23" s="69"/>
      <c r="O23" s="152"/>
      <c r="P23" s="69"/>
      <c r="Q23" s="152"/>
      <c r="R23" s="69"/>
      <c r="S23" s="152"/>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row>
    <row r="24" spans="1:235" ht="25.5" customHeight="1">
      <c r="A24" s="43">
        <v>0.4</v>
      </c>
      <c r="B24" s="89">
        <f>Bewertung_Zusammenfassung!B24</f>
        <v>0.3</v>
      </c>
      <c r="D24" s="188" t="s">
        <v>42</v>
      </c>
      <c r="E24" s="189"/>
      <c r="F24" s="189"/>
      <c r="G24" s="5"/>
      <c r="H24" s="10">
        <f>IF(SUM(H18:H23)&gt;0,AVERAGE(H18:H23),0)</f>
        <v>0</v>
      </c>
      <c r="I24" s="153"/>
      <c r="J24" s="10">
        <f>IF(SUM(J18:J23)&gt;0,AVERAGE(J18:J23),0)</f>
        <v>0</v>
      </c>
      <c r="K24" s="153"/>
      <c r="L24" s="10">
        <f>IF(SUM(L18:L23)&gt;0,AVERAGE(L18:L23),0)</f>
        <v>0</v>
      </c>
      <c r="M24" s="153"/>
      <c r="N24" s="10">
        <f>IF(SUM(N18:N23)&gt;0,AVERAGE(N18:N23),0)</f>
        <v>0</v>
      </c>
      <c r="O24" s="153"/>
      <c r="P24" s="10">
        <f>IF(SUM(P18:P23)&gt;0,AVERAGE(P18:P23),0)</f>
        <v>0</v>
      </c>
      <c r="Q24" s="153"/>
      <c r="R24" s="10">
        <f>IF(SUM(R18:R23)&gt;0,AVERAGE(R18:R23),0)</f>
        <v>0</v>
      </c>
      <c r="S24" s="153"/>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row>
    <row r="25" spans="1:26" ht="12.75">
      <c r="A25" s="49"/>
      <c r="H25" s="7"/>
      <c r="I25" s="150"/>
      <c r="J25" s="7"/>
      <c r="K25" s="150"/>
      <c r="L25" s="7"/>
      <c r="M25" s="150"/>
      <c r="N25" s="7"/>
      <c r="O25" s="150"/>
      <c r="P25" s="7"/>
      <c r="Q25" s="150"/>
      <c r="R25" s="7"/>
      <c r="S25" s="150"/>
      <c r="T25" s="7"/>
      <c r="U25" s="7"/>
      <c r="V25" s="7"/>
      <c r="W25" s="7"/>
      <c r="X25" s="7"/>
      <c r="Y25" s="7"/>
      <c r="Z25" s="7"/>
    </row>
    <row r="26" spans="1:35" ht="40.5" customHeight="1">
      <c r="A26" s="37" t="s">
        <v>41</v>
      </c>
      <c r="B26" s="190" t="s">
        <v>40</v>
      </c>
      <c r="C26" s="48"/>
      <c r="D26" s="70" t="s">
        <v>39</v>
      </c>
      <c r="E26" s="196" t="s">
        <v>38</v>
      </c>
      <c r="F26" s="196"/>
      <c r="G26" s="47"/>
      <c r="H26" s="69"/>
      <c r="I26" s="152"/>
      <c r="J26" s="69"/>
      <c r="K26" s="152"/>
      <c r="L26" s="69"/>
      <c r="M26" s="152"/>
      <c r="N26" s="69"/>
      <c r="O26" s="152"/>
      <c r="P26" s="69"/>
      <c r="Q26" s="152"/>
      <c r="R26" s="69"/>
      <c r="S26" s="152"/>
      <c r="T26" s="7"/>
      <c r="U26" s="7"/>
      <c r="V26" s="7"/>
      <c r="W26" s="7"/>
      <c r="X26" s="7"/>
      <c r="Y26" s="7"/>
      <c r="Z26" s="7"/>
      <c r="AA26" s="7"/>
      <c r="AB26" s="7"/>
      <c r="AC26" s="7"/>
      <c r="AD26" s="7"/>
      <c r="AE26" s="7"/>
      <c r="AF26" s="7"/>
      <c r="AG26" s="7"/>
      <c r="AH26" s="7"/>
      <c r="AI26" s="7"/>
    </row>
    <row r="27" spans="1:35" ht="30" customHeight="1">
      <c r="A27" s="46"/>
      <c r="B27" s="191"/>
      <c r="C27" s="45"/>
      <c r="D27" s="70" t="s">
        <v>37</v>
      </c>
      <c r="E27" s="197" t="s">
        <v>36</v>
      </c>
      <c r="F27" s="197"/>
      <c r="G27" s="47"/>
      <c r="H27" s="69"/>
      <c r="I27" s="152"/>
      <c r="J27" s="69"/>
      <c r="K27" s="152"/>
      <c r="L27" s="69"/>
      <c r="M27" s="152"/>
      <c r="N27" s="69"/>
      <c r="O27" s="152"/>
      <c r="P27" s="69"/>
      <c r="Q27" s="152"/>
      <c r="R27" s="69"/>
      <c r="S27" s="152"/>
      <c r="T27" s="7"/>
      <c r="U27" s="7"/>
      <c r="V27" s="7"/>
      <c r="W27" s="7"/>
      <c r="X27" s="7"/>
      <c r="Y27" s="7"/>
      <c r="Z27" s="7"/>
      <c r="AA27" s="7"/>
      <c r="AB27" s="7"/>
      <c r="AC27" s="7"/>
      <c r="AD27" s="7"/>
      <c r="AE27" s="7"/>
      <c r="AF27" s="7"/>
      <c r="AG27" s="7"/>
      <c r="AH27" s="7"/>
      <c r="AI27" s="7"/>
    </row>
    <row r="28" spans="1:35" ht="29.25" customHeight="1">
      <c r="A28" s="46"/>
      <c r="B28" s="191"/>
      <c r="C28" s="45"/>
      <c r="D28" s="70" t="s">
        <v>35</v>
      </c>
      <c r="E28" s="197" t="s">
        <v>34</v>
      </c>
      <c r="F28" s="197"/>
      <c r="G28" s="47"/>
      <c r="H28" s="69"/>
      <c r="I28" s="152"/>
      <c r="J28" s="69"/>
      <c r="K28" s="152"/>
      <c r="L28" s="69"/>
      <c r="M28" s="152"/>
      <c r="N28" s="69"/>
      <c r="O28" s="152"/>
      <c r="P28" s="69"/>
      <c r="Q28" s="152"/>
      <c r="R28" s="69"/>
      <c r="S28" s="152"/>
      <c r="T28" s="7"/>
      <c r="U28" s="7"/>
      <c r="V28" s="7"/>
      <c r="W28" s="7"/>
      <c r="X28" s="7"/>
      <c r="Y28" s="7"/>
      <c r="Z28" s="7"/>
      <c r="AA28" s="7"/>
      <c r="AB28" s="7"/>
      <c r="AC28" s="7"/>
      <c r="AD28" s="7"/>
      <c r="AE28" s="7"/>
      <c r="AF28" s="7"/>
      <c r="AG28" s="7"/>
      <c r="AH28" s="7"/>
      <c r="AI28" s="7"/>
    </row>
    <row r="29" spans="1:35" ht="29.25" customHeight="1">
      <c r="A29" s="46"/>
      <c r="B29" s="191"/>
      <c r="C29" s="45"/>
      <c r="D29" s="70" t="s">
        <v>33</v>
      </c>
      <c r="E29" s="74" t="s">
        <v>32</v>
      </c>
      <c r="F29" s="74"/>
      <c r="G29" s="47"/>
      <c r="H29" s="69"/>
      <c r="I29" s="152"/>
      <c r="J29" s="69"/>
      <c r="K29" s="152"/>
      <c r="L29" s="69"/>
      <c r="M29" s="152"/>
      <c r="N29" s="69"/>
      <c r="O29" s="152"/>
      <c r="P29" s="69"/>
      <c r="Q29" s="152"/>
      <c r="R29" s="69"/>
      <c r="S29" s="152"/>
      <c r="T29" s="7"/>
      <c r="U29" s="7"/>
      <c r="V29" s="7"/>
      <c r="W29" s="7"/>
      <c r="X29" s="7"/>
      <c r="Y29" s="7"/>
      <c r="Z29" s="7"/>
      <c r="AA29" s="7"/>
      <c r="AB29" s="7"/>
      <c r="AC29" s="7"/>
      <c r="AD29" s="7"/>
      <c r="AE29" s="7"/>
      <c r="AF29" s="7"/>
      <c r="AG29" s="7"/>
      <c r="AH29" s="7"/>
      <c r="AI29" s="7"/>
    </row>
    <row r="30" spans="1:35" ht="29.25" customHeight="1">
      <c r="A30" s="46"/>
      <c r="B30" s="191"/>
      <c r="C30" s="45"/>
      <c r="D30" s="70" t="s">
        <v>31</v>
      </c>
      <c r="E30" s="197" t="s">
        <v>30</v>
      </c>
      <c r="F30" s="198"/>
      <c r="G30" s="45"/>
      <c r="H30" s="69"/>
      <c r="I30" s="152"/>
      <c r="J30" s="69"/>
      <c r="K30" s="152"/>
      <c r="L30" s="69"/>
      <c r="M30" s="152"/>
      <c r="N30" s="69"/>
      <c r="O30" s="152"/>
      <c r="P30" s="69"/>
      <c r="Q30" s="152"/>
      <c r="R30" s="69"/>
      <c r="S30" s="160"/>
      <c r="T30" s="7"/>
      <c r="U30" s="7"/>
      <c r="V30" s="7"/>
      <c r="W30" s="7"/>
      <c r="X30" s="7"/>
      <c r="Y30" s="7"/>
      <c r="Z30" s="7"/>
      <c r="AA30" s="7"/>
      <c r="AB30" s="7"/>
      <c r="AC30" s="7"/>
      <c r="AD30" s="7"/>
      <c r="AE30" s="7"/>
      <c r="AF30" s="7"/>
      <c r="AG30" s="7"/>
      <c r="AH30" s="7"/>
      <c r="AI30" s="7"/>
    </row>
    <row r="31" spans="1:35" ht="30" customHeight="1">
      <c r="A31" s="46"/>
      <c r="B31" s="191"/>
      <c r="C31" s="45"/>
      <c r="D31" s="70" t="s">
        <v>29</v>
      </c>
      <c r="E31" s="197" t="s">
        <v>28</v>
      </c>
      <c r="F31" s="197"/>
      <c r="G31" s="45"/>
      <c r="H31" s="69"/>
      <c r="I31" s="152"/>
      <c r="J31" s="69"/>
      <c r="K31" s="152"/>
      <c r="L31" s="69"/>
      <c r="M31" s="152"/>
      <c r="N31" s="69"/>
      <c r="O31" s="152"/>
      <c r="P31" s="69"/>
      <c r="Q31" s="152"/>
      <c r="R31" s="69"/>
      <c r="S31" s="152"/>
      <c r="T31" s="7"/>
      <c r="U31" s="7"/>
      <c r="V31" s="7"/>
      <c r="W31" s="7"/>
      <c r="X31" s="7"/>
      <c r="Y31" s="7"/>
      <c r="Z31" s="7"/>
      <c r="AA31" s="7"/>
      <c r="AB31" s="7"/>
      <c r="AC31" s="7"/>
      <c r="AD31" s="7"/>
      <c r="AE31" s="7"/>
      <c r="AF31" s="7"/>
      <c r="AG31" s="7"/>
      <c r="AH31" s="7"/>
      <c r="AI31" s="7"/>
    </row>
    <row r="32" spans="1:35" ht="29.25" customHeight="1">
      <c r="A32" s="46"/>
      <c r="B32" s="71"/>
      <c r="C32" s="45"/>
      <c r="D32" s="122" t="s">
        <v>90</v>
      </c>
      <c r="E32" s="195">
        <f>IF(ISBLANK(Bewertung_Zusammenfassung!E32),"",Bewertung_Zusammenfassung!E32)</f>
      </c>
      <c r="F32" s="195"/>
      <c r="G32" s="45"/>
      <c r="H32" s="69"/>
      <c r="I32" s="152"/>
      <c r="J32" s="69"/>
      <c r="K32" s="152"/>
      <c r="L32" s="69"/>
      <c r="M32" s="152"/>
      <c r="N32" s="69"/>
      <c r="O32" s="152"/>
      <c r="P32" s="69"/>
      <c r="Q32" s="152"/>
      <c r="R32" s="69"/>
      <c r="S32" s="160"/>
      <c r="T32" s="7"/>
      <c r="U32" s="7"/>
      <c r="V32" s="7"/>
      <c r="W32" s="7"/>
      <c r="X32" s="7"/>
      <c r="Y32" s="7"/>
      <c r="Z32" s="7"/>
      <c r="AA32" s="7"/>
      <c r="AB32" s="7"/>
      <c r="AC32" s="7"/>
      <c r="AD32" s="7"/>
      <c r="AE32" s="7"/>
      <c r="AF32" s="7"/>
      <c r="AG32" s="7"/>
      <c r="AH32" s="7"/>
      <c r="AI32" s="7"/>
    </row>
    <row r="33" spans="1:35" ht="30" customHeight="1">
      <c r="A33" s="46"/>
      <c r="B33" s="88" t="s">
        <v>94</v>
      </c>
      <c r="C33" s="45"/>
      <c r="D33" s="122" t="s">
        <v>91</v>
      </c>
      <c r="E33" s="195">
        <f>IF(ISBLANK(Bewertung_Zusammenfassung!E33),"",Bewertung_Zusammenfassung!E33)</f>
      </c>
      <c r="F33" s="195"/>
      <c r="G33" s="45"/>
      <c r="H33" s="69"/>
      <c r="I33" s="152"/>
      <c r="J33" s="69"/>
      <c r="K33" s="152"/>
      <c r="L33" s="69"/>
      <c r="M33" s="152"/>
      <c r="N33" s="69"/>
      <c r="O33" s="152"/>
      <c r="P33" s="69"/>
      <c r="Q33" s="152"/>
      <c r="R33" s="69"/>
      <c r="S33" s="152"/>
      <c r="T33" s="7"/>
      <c r="U33" s="7"/>
      <c r="V33" s="7"/>
      <c r="W33" s="7"/>
      <c r="X33" s="7"/>
      <c r="Y33" s="7"/>
      <c r="Z33" s="7"/>
      <c r="AA33" s="7"/>
      <c r="AB33" s="7"/>
      <c r="AC33" s="7"/>
      <c r="AD33" s="7"/>
      <c r="AE33" s="7"/>
      <c r="AF33" s="7"/>
      <c r="AG33" s="7"/>
      <c r="AH33" s="7"/>
      <c r="AI33" s="7"/>
    </row>
    <row r="34" spans="1:26" ht="26.25" customHeight="1">
      <c r="A34" s="43">
        <v>0.3</v>
      </c>
      <c r="B34" s="89">
        <f>Bewertung_Zusammenfassung!B34</f>
        <v>0.2</v>
      </c>
      <c r="D34" s="188" t="s">
        <v>27</v>
      </c>
      <c r="E34" s="189"/>
      <c r="F34" s="189"/>
      <c r="G34" s="5"/>
      <c r="H34" s="10">
        <f aca="true" t="shared" si="0" ref="H34:R34">IF(SUM(H26:H33)&gt;0,AVERAGE(H26:H33),0)</f>
        <v>0</v>
      </c>
      <c r="I34" s="153"/>
      <c r="J34" s="10">
        <f t="shared" si="0"/>
        <v>0</v>
      </c>
      <c r="K34" s="153"/>
      <c r="L34" s="10">
        <f t="shared" si="0"/>
        <v>0</v>
      </c>
      <c r="M34" s="153"/>
      <c r="N34" s="10">
        <f t="shared" si="0"/>
        <v>0</v>
      </c>
      <c r="O34" s="153"/>
      <c r="P34" s="10">
        <f t="shared" si="0"/>
        <v>0</v>
      </c>
      <c r="Q34" s="153"/>
      <c r="R34" s="10">
        <f t="shared" si="0"/>
        <v>0</v>
      </c>
      <c r="S34" s="161"/>
      <c r="T34" s="7"/>
      <c r="U34" s="7"/>
      <c r="V34" s="7"/>
      <c r="W34" s="7"/>
      <c r="X34" s="7"/>
      <c r="Y34" s="7"/>
      <c r="Z34" s="7"/>
    </row>
    <row r="35" spans="1:26" ht="12.75">
      <c r="A35" s="49"/>
      <c r="H35" s="7"/>
      <c r="I35" s="150"/>
      <c r="J35" s="7"/>
      <c r="K35" s="150"/>
      <c r="L35" s="7"/>
      <c r="M35" s="150"/>
      <c r="N35" s="7"/>
      <c r="O35" s="150"/>
      <c r="P35" s="7"/>
      <c r="Q35" s="150"/>
      <c r="R35" s="7"/>
      <c r="S35" s="150"/>
      <c r="T35" s="7"/>
      <c r="U35" s="7"/>
      <c r="V35" s="7"/>
      <c r="W35" s="7"/>
      <c r="X35" s="7"/>
      <c r="Y35" s="7"/>
      <c r="Z35" s="7"/>
    </row>
    <row r="36" spans="1:35" ht="30" customHeight="1">
      <c r="A36" s="37" t="s">
        <v>26</v>
      </c>
      <c r="B36" s="190" t="s">
        <v>25</v>
      </c>
      <c r="C36" s="48"/>
      <c r="D36" s="70" t="s">
        <v>24</v>
      </c>
      <c r="E36" s="192" t="s">
        <v>23</v>
      </c>
      <c r="F36" s="192"/>
      <c r="G36" s="47"/>
      <c r="H36" s="69"/>
      <c r="I36" s="152"/>
      <c r="J36" s="69"/>
      <c r="K36" s="152"/>
      <c r="L36" s="69"/>
      <c r="M36" s="152"/>
      <c r="N36" s="69"/>
      <c r="O36" s="152"/>
      <c r="P36" s="69"/>
      <c r="Q36" s="152"/>
      <c r="R36" s="69"/>
      <c r="S36" s="152"/>
      <c r="T36" s="7"/>
      <c r="U36" s="7"/>
      <c r="V36" s="7"/>
      <c r="W36" s="7"/>
      <c r="X36" s="7"/>
      <c r="Y36" s="7"/>
      <c r="Z36" s="7"/>
      <c r="AA36" s="7"/>
      <c r="AB36" s="7"/>
      <c r="AC36" s="7"/>
      <c r="AD36" s="7"/>
      <c r="AE36" s="7"/>
      <c r="AF36" s="7"/>
      <c r="AG36" s="7"/>
      <c r="AH36" s="7"/>
      <c r="AI36" s="7"/>
    </row>
    <row r="37" spans="1:35" ht="30" customHeight="1">
      <c r="A37" s="46"/>
      <c r="B37" s="191"/>
      <c r="C37" s="45"/>
      <c r="D37" s="70" t="s">
        <v>22</v>
      </c>
      <c r="E37" s="193" t="s">
        <v>21</v>
      </c>
      <c r="F37" s="193"/>
      <c r="G37" s="47"/>
      <c r="H37" s="69"/>
      <c r="I37" s="152"/>
      <c r="J37" s="69"/>
      <c r="K37" s="152"/>
      <c r="L37" s="69"/>
      <c r="M37" s="152"/>
      <c r="N37" s="69"/>
      <c r="O37" s="152"/>
      <c r="P37" s="69"/>
      <c r="Q37" s="152"/>
      <c r="R37" s="69"/>
      <c r="S37" s="152"/>
      <c r="T37" s="7"/>
      <c r="U37" s="7"/>
      <c r="V37" s="7"/>
      <c r="W37" s="7"/>
      <c r="X37" s="7"/>
      <c r="Y37" s="7"/>
      <c r="Z37" s="7"/>
      <c r="AA37" s="7"/>
      <c r="AB37" s="7"/>
      <c r="AC37" s="7"/>
      <c r="AD37" s="7"/>
      <c r="AE37" s="7"/>
      <c r="AF37" s="7"/>
      <c r="AG37" s="7"/>
      <c r="AH37" s="7"/>
      <c r="AI37" s="7"/>
    </row>
    <row r="38" spans="1:35" ht="39.75" customHeight="1">
      <c r="A38" s="46"/>
      <c r="B38" s="191"/>
      <c r="C38" s="45"/>
      <c r="D38" s="70" t="s">
        <v>20</v>
      </c>
      <c r="E38" s="193" t="s">
        <v>19</v>
      </c>
      <c r="F38" s="193"/>
      <c r="G38" s="47"/>
      <c r="H38" s="69"/>
      <c r="I38" s="152"/>
      <c r="J38" s="69"/>
      <c r="K38" s="152"/>
      <c r="L38" s="69"/>
      <c r="M38" s="152"/>
      <c r="N38" s="69"/>
      <c r="O38" s="152"/>
      <c r="P38" s="69"/>
      <c r="Q38" s="152"/>
      <c r="R38" s="69"/>
      <c r="S38" s="152"/>
      <c r="T38" s="7"/>
      <c r="U38" s="7"/>
      <c r="V38" s="7"/>
      <c r="W38" s="7"/>
      <c r="X38" s="7"/>
      <c r="Y38" s="7"/>
      <c r="Z38" s="7"/>
      <c r="AA38" s="7"/>
      <c r="AB38" s="7"/>
      <c r="AC38" s="7"/>
      <c r="AD38" s="7"/>
      <c r="AE38" s="7"/>
      <c r="AF38" s="7"/>
      <c r="AG38" s="7"/>
      <c r="AH38" s="7"/>
      <c r="AI38" s="7"/>
    </row>
    <row r="39" spans="1:35" ht="45" customHeight="1">
      <c r="A39" s="46"/>
      <c r="B39" s="191"/>
      <c r="C39" s="45"/>
      <c r="D39" s="70" t="s">
        <v>18</v>
      </c>
      <c r="E39" s="193" t="s">
        <v>17</v>
      </c>
      <c r="F39" s="194"/>
      <c r="G39" s="45"/>
      <c r="H39" s="69"/>
      <c r="I39" s="152"/>
      <c r="J39" s="69"/>
      <c r="K39" s="152"/>
      <c r="L39" s="69"/>
      <c r="M39" s="152"/>
      <c r="N39" s="69"/>
      <c r="O39" s="152"/>
      <c r="P39" s="69"/>
      <c r="Q39" s="152"/>
      <c r="R39" s="69"/>
      <c r="S39" s="152"/>
      <c r="T39" s="7"/>
      <c r="U39" s="7"/>
      <c r="V39" s="7"/>
      <c r="W39" s="7"/>
      <c r="X39" s="7"/>
      <c r="Y39" s="7"/>
      <c r="Z39" s="7"/>
      <c r="AA39" s="7"/>
      <c r="AB39" s="7"/>
      <c r="AC39" s="7"/>
      <c r="AD39" s="7"/>
      <c r="AE39" s="7"/>
      <c r="AF39" s="7"/>
      <c r="AG39" s="7"/>
      <c r="AH39" s="7"/>
      <c r="AI39" s="7"/>
    </row>
    <row r="40" spans="1:35" ht="24.75" customHeight="1">
      <c r="A40" s="46"/>
      <c r="B40" s="71"/>
      <c r="C40" s="45"/>
      <c r="D40" s="70" t="s">
        <v>16</v>
      </c>
      <c r="E40" s="72" t="s">
        <v>15</v>
      </c>
      <c r="F40" s="73"/>
      <c r="G40" s="45"/>
      <c r="H40" s="69"/>
      <c r="I40" s="152"/>
      <c r="J40" s="69"/>
      <c r="K40" s="152"/>
      <c r="L40" s="69"/>
      <c r="M40" s="152"/>
      <c r="N40" s="69"/>
      <c r="O40" s="152"/>
      <c r="P40" s="69"/>
      <c r="Q40" s="152"/>
      <c r="R40" s="69"/>
      <c r="S40" s="160"/>
      <c r="T40" s="7"/>
      <c r="U40" s="7"/>
      <c r="V40" s="7"/>
      <c r="W40" s="7"/>
      <c r="X40" s="7"/>
      <c r="Y40" s="7"/>
      <c r="Z40" s="7"/>
      <c r="AA40" s="7"/>
      <c r="AB40" s="7"/>
      <c r="AC40" s="7"/>
      <c r="AD40" s="7"/>
      <c r="AE40" s="7"/>
      <c r="AF40" s="7"/>
      <c r="AG40" s="7"/>
      <c r="AH40" s="7"/>
      <c r="AI40" s="7"/>
    </row>
    <row r="41" spans="1:35" ht="45" customHeight="1">
      <c r="A41" s="46"/>
      <c r="B41" s="71"/>
      <c r="C41" s="45"/>
      <c r="D41" s="122" t="s">
        <v>92</v>
      </c>
      <c r="E41" s="195">
        <f>IF(ISBLANK(Bewertung_Zusammenfassung!E41),"",Bewertung_Zusammenfassung!E41)</f>
      </c>
      <c r="F41" s="195"/>
      <c r="G41" s="45"/>
      <c r="H41" s="69"/>
      <c r="I41" s="152"/>
      <c r="J41" s="69"/>
      <c r="K41" s="152"/>
      <c r="L41" s="69"/>
      <c r="M41" s="152"/>
      <c r="N41" s="69"/>
      <c r="O41" s="152"/>
      <c r="P41" s="69"/>
      <c r="Q41" s="152"/>
      <c r="R41" s="69"/>
      <c r="S41" s="152"/>
      <c r="T41" s="7"/>
      <c r="U41" s="7"/>
      <c r="V41" s="7"/>
      <c r="W41" s="7"/>
      <c r="X41" s="7"/>
      <c r="Y41" s="7"/>
      <c r="Z41" s="7"/>
      <c r="AA41" s="7"/>
      <c r="AB41" s="7"/>
      <c r="AC41" s="7"/>
      <c r="AD41" s="7"/>
      <c r="AE41" s="7"/>
      <c r="AF41" s="7"/>
      <c r="AG41" s="7"/>
      <c r="AH41" s="7"/>
      <c r="AI41" s="7"/>
    </row>
    <row r="42" spans="1:35" ht="24.75" customHeight="1">
      <c r="A42" s="46"/>
      <c r="B42" s="88" t="s">
        <v>94</v>
      </c>
      <c r="C42" s="45"/>
      <c r="D42" s="122" t="s">
        <v>93</v>
      </c>
      <c r="E42" s="195">
        <f>IF(ISBLANK(Bewertung_Zusammenfassung!E42),"",Bewertung_Zusammenfassung!E42)</f>
      </c>
      <c r="F42" s="195"/>
      <c r="G42" s="45"/>
      <c r="H42" s="69"/>
      <c r="I42" s="152"/>
      <c r="J42" s="69"/>
      <c r="K42" s="152"/>
      <c r="L42" s="69"/>
      <c r="M42" s="152"/>
      <c r="N42" s="69"/>
      <c r="O42" s="152"/>
      <c r="P42" s="69"/>
      <c r="Q42" s="152"/>
      <c r="R42" s="69"/>
      <c r="S42" s="160"/>
      <c r="T42" s="7"/>
      <c r="U42" s="7"/>
      <c r="V42" s="7"/>
      <c r="W42" s="7"/>
      <c r="X42" s="7"/>
      <c r="Y42" s="7"/>
      <c r="Z42" s="7"/>
      <c r="AA42" s="7"/>
      <c r="AB42" s="7"/>
      <c r="AC42" s="7"/>
      <c r="AD42" s="7"/>
      <c r="AE42" s="7"/>
      <c r="AF42" s="7"/>
      <c r="AG42" s="7"/>
      <c r="AH42" s="7"/>
      <c r="AI42" s="7"/>
    </row>
    <row r="43" spans="1:19" ht="26.25" customHeight="1">
      <c r="A43" s="43">
        <v>0.3</v>
      </c>
      <c r="B43" s="89">
        <f>Bewertung_Zusammenfassung!B43</f>
        <v>0.2</v>
      </c>
      <c r="D43" s="188" t="s">
        <v>14</v>
      </c>
      <c r="E43" s="189"/>
      <c r="F43" s="189"/>
      <c r="G43" s="5"/>
      <c r="H43" s="10">
        <f>IF(SUM(H36:H42)&gt;0,AVERAGE(H36:H42),0)</f>
        <v>0</v>
      </c>
      <c r="I43" s="153"/>
      <c r="J43" s="10">
        <f>IF(SUM(J36:J42)&gt;0,AVERAGE(J36:J42),0)</f>
        <v>0</v>
      </c>
      <c r="K43" s="153"/>
      <c r="L43" s="10">
        <f>IF(SUM(L36:L42)&gt;0,AVERAGE(L36:L42),0)</f>
        <v>0</v>
      </c>
      <c r="M43" s="153"/>
      <c r="N43" s="10">
        <f>IF(SUM(N36:N42)&gt;0,AVERAGE(N36:N42),0)</f>
        <v>0</v>
      </c>
      <c r="O43" s="153"/>
      <c r="P43" s="10">
        <f>IF(SUM(P36:P42)&gt;0,AVERAGE(P36:P42),0)</f>
        <v>0</v>
      </c>
      <c r="Q43" s="153"/>
      <c r="R43" s="10">
        <f>IF(SUM(R36:R42)&gt;0,AVERAGE(R36:R42),0)</f>
        <v>0</v>
      </c>
      <c r="S43" s="161"/>
    </row>
    <row r="44" ht="12.75">
      <c r="H44" s="7"/>
    </row>
    <row r="45" spans="1:19" s="39" customFormat="1" ht="26.25" customHeight="1" hidden="1">
      <c r="A45" s="40"/>
      <c r="B45" s="41" t="s">
        <v>13</v>
      </c>
      <c r="D45" s="40"/>
      <c r="E45" s="40"/>
      <c r="F45" s="40"/>
      <c r="H45" s="10">
        <f aca="true" t="shared" si="1" ref="H45:R45">H24*$A24+H34*$A34+H43*$A43</f>
        <v>0</v>
      </c>
      <c r="I45" s="154"/>
      <c r="J45" s="9">
        <f t="shared" si="1"/>
        <v>0</v>
      </c>
      <c r="K45" s="154"/>
      <c r="L45" s="9">
        <f t="shared" si="1"/>
        <v>0</v>
      </c>
      <c r="M45" s="154"/>
      <c r="N45" s="9">
        <f t="shared" si="1"/>
        <v>0</v>
      </c>
      <c r="O45" s="154"/>
      <c r="P45" s="9">
        <f t="shared" si="1"/>
        <v>0</v>
      </c>
      <c r="Q45" s="154"/>
      <c r="R45" s="9">
        <f t="shared" si="1"/>
        <v>0</v>
      </c>
      <c r="S45" s="154">
        <f>S24*$A24+S34*$A34+S43*$A43</f>
        <v>0</v>
      </c>
    </row>
    <row r="46" spans="2:19" ht="15.75" customHeight="1" hidden="1">
      <c r="B46" s="38"/>
      <c r="H46" s="6">
        <v>4</v>
      </c>
      <c r="I46" s="155"/>
      <c r="J46" s="6">
        <v>1</v>
      </c>
      <c r="K46" s="155"/>
      <c r="L46" s="6">
        <v>1</v>
      </c>
      <c r="M46" s="155"/>
      <c r="N46" s="6">
        <v>3</v>
      </c>
      <c r="O46" s="155"/>
      <c r="P46" s="6">
        <v>2</v>
      </c>
      <c r="Q46" s="155"/>
      <c r="R46" s="6">
        <v>3</v>
      </c>
      <c r="S46" s="155">
        <v>3</v>
      </c>
    </row>
    <row r="47" ht="12.75">
      <c r="H47" s="7"/>
    </row>
    <row r="48" spans="1:19" ht="12.75" customHeight="1">
      <c r="A48" s="37" t="s">
        <v>12</v>
      </c>
      <c r="B48" s="190" t="s">
        <v>11</v>
      </c>
      <c r="D48" s="36"/>
      <c r="E48" s="36"/>
      <c r="F48" s="36" t="s">
        <v>10</v>
      </c>
      <c r="H48" s="136"/>
      <c r="I48" s="163"/>
      <c r="J48" s="31"/>
      <c r="K48" s="163"/>
      <c r="L48" s="31"/>
      <c r="M48" s="163"/>
      <c r="N48" s="31"/>
      <c r="O48" s="163"/>
      <c r="P48" s="31"/>
      <c r="Q48" s="163"/>
      <c r="R48" s="31"/>
      <c r="S48" s="163"/>
    </row>
    <row r="49" spans="1:19" ht="12.75">
      <c r="A49" s="19"/>
      <c r="B49" s="191"/>
      <c r="D49" s="22"/>
      <c r="E49" s="22"/>
      <c r="F49" s="22" t="s">
        <v>9</v>
      </c>
      <c r="H49" s="136"/>
      <c r="I49" s="163"/>
      <c r="J49" s="31"/>
      <c r="K49" s="163"/>
      <c r="L49" s="31"/>
      <c r="M49" s="163"/>
      <c r="N49" s="31"/>
      <c r="O49" s="163"/>
      <c r="P49" s="31"/>
      <c r="Q49" s="163"/>
      <c r="R49" s="31"/>
      <c r="S49" s="163"/>
    </row>
    <row r="50" spans="1:19" ht="12.75" customHeight="1" hidden="1">
      <c r="A50" s="19"/>
      <c r="B50" s="191"/>
      <c r="D50" s="22"/>
      <c r="E50" s="22"/>
      <c r="F50" s="22"/>
      <c r="H50" s="137"/>
      <c r="I50" s="164"/>
      <c r="J50" s="34"/>
      <c r="K50" s="164"/>
      <c r="L50" s="34"/>
      <c r="M50" s="164"/>
      <c r="N50" s="33"/>
      <c r="O50" s="170"/>
      <c r="P50" s="33"/>
      <c r="Q50" s="170"/>
      <c r="R50" s="33"/>
      <c r="S50" s="164"/>
    </row>
    <row r="51" spans="1:19" ht="12.75" customHeight="1" hidden="1">
      <c r="A51" s="19"/>
      <c r="B51" s="191"/>
      <c r="D51" s="22"/>
      <c r="E51" s="22"/>
      <c r="F51" s="22" t="s">
        <v>8</v>
      </c>
      <c r="H51" s="136"/>
      <c r="I51" s="163"/>
      <c r="J51" s="31"/>
      <c r="K51" s="163"/>
      <c r="L51" s="31"/>
      <c r="M51" s="163"/>
      <c r="N51" s="31"/>
      <c r="O51" s="163"/>
      <c r="P51" s="31"/>
      <c r="Q51" s="163"/>
      <c r="R51" s="31"/>
      <c r="S51" s="164"/>
    </row>
    <row r="52" spans="1:19" ht="12.75" customHeight="1" hidden="1">
      <c r="A52" s="19"/>
      <c r="B52" s="191"/>
      <c r="D52" s="22"/>
      <c r="E52" s="22"/>
      <c r="F52" s="22" t="s">
        <v>7</v>
      </c>
      <c r="H52" s="136"/>
      <c r="I52" s="163"/>
      <c r="J52" s="31"/>
      <c r="K52" s="163"/>
      <c r="L52" s="31"/>
      <c r="M52" s="163"/>
      <c r="N52" s="31"/>
      <c r="O52" s="163"/>
      <c r="P52" s="31"/>
      <c r="Q52" s="163"/>
      <c r="R52" s="31"/>
      <c r="S52" s="164"/>
    </row>
    <row r="53" spans="1:19" ht="12.75" customHeight="1" hidden="1">
      <c r="A53" s="19"/>
      <c r="B53" s="191"/>
      <c r="D53" s="22"/>
      <c r="E53" s="22"/>
      <c r="F53" s="22" t="s">
        <v>6</v>
      </c>
      <c r="H53" s="136"/>
      <c r="I53" s="163"/>
      <c r="J53" s="31"/>
      <c r="K53" s="163"/>
      <c r="L53" s="31"/>
      <c r="M53" s="163"/>
      <c r="N53" s="31"/>
      <c r="O53" s="163"/>
      <c r="P53" s="31"/>
      <c r="Q53" s="163"/>
      <c r="R53" s="31"/>
      <c r="S53" s="164"/>
    </row>
    <row r="54" spans="1:19" ht="12.75" customHeight="1" hidden="1">
      <c r="A54" s="20"/>
      <c r="B54" s="20"/>
      <c r="D54" s="22"/>
      <c r="E54" s="22"/>
      <c r="F54" s="22" t="s">
        <v>5</v>
      </c>
      <c r="H54" s="136"/>
      <c r="I54" s="163"/>
      <c r="J54" s="31"/>
      <c r="K54" s="163"/>
      <c r="L54" s="31"/>
      <c r="M54" s="163"/>
      <c r="N54" s="31"/>
      <c r="O54" s="163"/>
      <c r="P54" s="31"/>
      <c r="Q54" s="163"/>
      <c r="R54" s="31"/>
      <c r="S54" s="164"/>
    </row>
    <row r="55" spans="1:19" ht="12.75">
      <c r="A55" s="19"/>
      <c r="B55" s="20"/>
      <c r="D55" s="22"/>
      <c r="E55" s="22"/>
      <c r="F55" s="22"/>
      <c r="H55" s="137"/>
      <c r="I55" s="164"/>
      <c r="J55" s="34"/>
      <c r="K55" s="164"/>
      <c r="L55" s="34"/>
      <c r="M55" s="164"/>
      <c r="N55" s="33"/>
      <c r="O55" s="170"/>
      <c r="P55" s="33"/>
      <c r="Q55" s="170"/>
      <c r="R55" s="33"/>
      <c r="S55" s="170"/>
    </row>
    <row r="56" spans="1:19" ht="12.75">
      <c r="A56" s="19"/>
      <c r="B56" s="20"/>
      <c r="D56" s="22"/>
      <c r="E56" s="22"/>
      <c r="F56" s="22" t="s">
        <v>5</v>
      </c>
      <c r="H56" s="148">
        <f>H49+H48</f>
        <v>0</v>
      </c>
      <c r="I56" s="163"/>
      <c r="J56" s="77">
        <f>J49+J48</f>
        <v>0</v>
      </c>
      <c r="K56" s="163"/>
      <c r="L56" s="77">
        <f>L49+L48</f>
        <v>0</v>
      </c>
      <c r="M56" s="163"/>
      <c r="N56" s="77">
        <f>N49+N48</f>
        <v>0</v>
      </c>
      <c r="O56" s="163"/>
      <c r="P56" s="77">
        <f>P49+P48</f>
        <v>0</v>
      </c>
      <c r="Q56" s="163"/>
      <c r="R56" s="77">
        <f>R49+R48</f>
        <v>0</v>
      </c>
      <c r="S56" s="163"/>
    </row>
    <row r="57" spans="1:19" ht="12.75">
      <c r="A57" s="19"/>
      <c r="B57" s="20"/>
      <c r="D57" s="22"/>
      <c r="E57" s="22"/>
      <c r="F57" s="22" t="s">
        <v>4</v>
      </c>
      <c r="H57" s="136"/>
      <c r="I57" s="163"/>
      <c r="J57" s="31"/>
      <c r="K57" s="163"/>
      <c r="L57" s="31"/>
      <c r="M57" s="163"/>
      <c r="N57" s="31"/>
      <c r="O57" s="163"/>
      <c r="P57" s="31"/>
      <c r="Q57" s="163"/>
      <c r="R57" s="31"/>
      <c r="S57" s="163"/>
    </row>
    <row r="58" spans="1:19" ht="12.75">
      <c r="A58" s="19"/>
      <c r="B58" s="20"/>
      <c r="D58" s="22"/>
      <c r="E58" s="22"/>
      <c r="F58" s="22"/>
      <c r="H58" s="138"/>
      <c r="I58" s="165"/>
      <c r="J58" s="28"/>
      <c r="K58" s="165"/>
      <c r="L58" s="28"/>
      <c r="M58" s="165"/>
      <c r="N58" s="27"/>
      <c r="O58" s="171"/>
      <c r="P58" s="27"/>
      <c r="Q58" s="171"/>
      <c r="R58" s="27"/>
      <c r="S58" s="170"/>
    </row>
    <row r="59" spans="1:19" ht="12.75">
      <c r="A59" s="19"/>
      <c r="B59" s="20"/>
      <c r="D59" s="22"/>
      <c r="E59" s="22"/>
      <c r="F59" s="22" t="s">
        <v>87</v>
      </c>
      <c r="H59" s="147">
        <f>IF(SUM(H56+H57)&gt;0,H57/H56,0)</f>
        <v>0</v>
      </c>
      <c r="I59" s="166"/>
      <c r="J59" s="147">
        <f>IF(SUM(J56+J57)&gt;0,J57/J56,0)</f>
        <v>0</v>
      </c>
      <c r="K59" s="166"/>
      <c r="L59" s="147">
        <f>IF(SUM(L56+L57)&gt;0,L57/L56,0)</f>
        <v>0</v>
      </c>
      <c r="M59" s="166"/>
      <c r="N59" s="147">
        <f>IF(SUM(N56+N57)&gt;0,N57/N56,0)</f>
        <v>0</v>
      </c>
      <c r="O59" s="166"/>
      <c r="P59" s="147">
        <f>IF(SUM(P56+P57)&gt;0,P57/P56,0)</f>
        <v>0</v>
      </c>
      <c r="Q59" s="166"/>
      <c r="R59" s="147">
        <f>IF(SUM(R56+R57)&gt;0,R57/R56,0)</f>
        <v>0</v>
      </c>
      <c r="S59" s="163"/>
    </row>
    <row r="60" spans="1:19" ht="12.75">
      <c r="A60" s="19"/>
      <c r="B60" s="88" t="s">
        <v>94</v>
      </c>
      <c r="D60" s="22"/>
      <c r="E60" s="22"/>
      <c r="F60" s="22"/>
      <c r="H60" s="139"/>
      <c r="I60" s="167"/>
      <c r="J60" s="24"/>
      <c r="K60" s="167"/>
      <c r="L60" s="24"/>
      <c r="M60" s="167"/>
      <c r="N60" s="23"/>
      <c r="O60" s="172"/>
      <c r="P60" s="23"/>
      <c r="Q60" s="172"/>
      <c r="R60" s="23"/>
      <c r="S60" s="170"/>
    </row>
    <row r="61" spans="1:19" ht="12.75">
      <c r="A61" s="19"/>
      <c r="B61" s="90">
        <f>Bewertung_Zusammenfassung!B61</f>
        <v>0.3</v>
      </c>
      <c r="D61" s="22"/>
      <c r="E61" s="22"/>
      <c r="F61" s="22" t="s">
        <v>3</v>
      </c>
      <c r="H61" s="146">
        <f>IF(H59&gt;2,5,IF(H59&gt;=1.2,4,IF(H59&gt;=0.8,3,IF(H59&gt;=0.5,2,IF(H59=0,0,1)))))</f>
        <v>0</v>
      </c>
      <c r="I61" s="168"/>
      <c r="J61" s="146">
        <f>IF(J59&gt;2,5,IF(J59&gt;=1.2,4,IF(J59&gt;=0.8,3,IF(J59&gt;=0.5,2,IF(J59=0,0,1)))))</f>
        <v>0</v>
      </c>
      <c r="K61" s="168"/>
      <c r="L61" s="146">
        <f>IF(L59&gt;2,5,IF(L59&gt;=1.2,4,IF(L59&gt;=0.8,3,IF(L59&gt;=0.5,2,IF(L59=0,0,1)))))</f>
        <v>0</v>
      </c>
      <c r="M61" s="168"/>
      <c r="N61" s="146">
        <f>IF(N59&gt;2,5,IF(N59&gt;=1.2,4,IF(N59&gt;=0.8,3,IF(N59&gt;=0.5,2,IF(N59=0,0,1)))))</f>
        <v>0</v>
      </c>
      <c r="O61" s="168"/>
      <c r="P61" s="146">
        <f>IF(P59&gt;2,5,IF(P59&gt;=1.2,4,IF(P59&gt;=0.8,3,IF(P59&gt;=0.5,2,IF(P59=0,0,1)))))</f>
        <v>0</v>
      </c>
      <c r="Q61" s="168"/>
      <c r="R61" s="146">
        <f>IF(R59&gt;2,5,IF(R59&gt;=1.2,4,IF(R59&gt;=0.8,3,IF(R59&gt;=0.5,2,IF(R59=0,0,1)))))</f>
        <v>0</v>
      </c>
      <c r="S61" s="163"/>
    </row>
    <row r="62" spans="1:19" ht="12.75">
      <c r="A62" s="19"/>
      <c r="B62" s="20"/>
      <c r="D62" s="19"/>
      <c r="E62" s="20"/>
      <c r="F62" s="19"/>
      <c r="H62" s="140"/>
      <c r="I62" s="169"/>
      <c r="J62" s="17"/>
      <c r="K62" s="169"/>
      <c r="L62" s="17"/>
      <c r="M62" s="169"/>
      <c r="N62" s="17"/>
      <c r="O62" s="169"/>
      <c r="P62" s="17"/>
      <c r="Q62" s="169"/>
      <c r="R62" s="16"/>
      <c r="S62" s="177"/>
    </row>
    <row r="63" spans="1:19" ht="12.75">
      <c r="A63" s="15"/>
      <c r="B63" s="15"/>
      <c r="D63" s="15"/>
      <c r="E63" s="15"/>
      <c r="F63" s="15"/>
      <c r="H63" s="141"/>
      <c r="I63" s="156"/>
      <c r="J63" s="15"/>
      <c r="K63" s="156"/>
      <c r="L63" s="15"/>
      <c r="M63" s="156"/>
      <c r="N63" s="15"/>
      <c r="O63" s="156"/>
      <c r="P63" s="15"/>
      <c r="Q63" s="156"/>
      <c r="R63" s="15"/>
      <c r="S63" s="108"/>
    </row>
    <row r="64" spans="1:19" ht="26.25" customHeight="1">
      <c r="A64" s="14"/>
      <c r="B64" s="13" t="s">
        <v>2</v>
      </c>
      <c r="D64" s="188"/>
      <c r="E64" s="189"/>
      <c r="F64" s="189"/>
      <c r="G64" s="5"/>
      <c r="H64" s="149">
        <f>$B$24*H24+$B$34*H34+$B$43*H43+$B$61*H61</f>
        <v>0</v>
      </c>
      <c r="I64" s="154"/>
      <c r="J64" s="79">
        <f aca="true" t="shared" si="2" ref="J64:R64">$B$24*J24+$B$34*J34+$B$43*J43+$B$61*J61</f>
        <v>0</v>
      </c>
      <c r="K64" s="154"/>
      <c r="L64" s="80">
        <f t="shared" si="2"/>
        <v>0</v>
      </c>
      <c r="M64" s="158"/>
      <c r="N64" s="79">
        <f t="shared" si="2"/>
        <v>0</v>
      </c>
      <c r="O64" s="153"/>
      <c r="P64" s="79">
        <f t="shared" si="2"/>
        <v>0</v>
      </c>
      <c r="Q64" s="153"/>
      <c r="R64" s="79">
        <f t="shared" si="2"/>
        <v>0</v>
      </c>
      <c r="S64" s="153"/>
    </row>
    <row r="65" spans="6:19" ht="15.75">
      <c r="F65" s="1" t="s">
        <v>1</v>
      </c>
      <c r="G65" s="5"/>
      <c r="H65" s="6"/>
      <c r="I65" s="155"/>
      <c r="J65" s="6"/>
      <c r="K65" s="155"/>
      <c r="L65" s="8"/>
      <c r="M65" s="159"/>
      <c r="N65" s="6"/>
      <c r="O65" s="155"/>
      <c r="P65" s="6"/>
      <c r="Q65" s="155"/>
      <c r="R65" s="6"/>
      <c r="S65" s="155"/>
    </row>
    <row r="66" spans="2:19" ht="13.5" customHeight="1">
      <c r="B66" t="s">
        <v>85</v>
      </c>
      <c r="F66" s="5"/>
      <c r="G66" s="5"/>
      <c r="H66" s="142"/>
      <c r="I66" s="144"/>
      <c r="J66" s="75"/>
      <c r="K66" s="144"/>
      <c r="L66" s="75"/>
      <c r="M66" s="144"/>
      <c r="N66" s="75"/>
      <c r="O66" s="144"/>
      <c r="P66" s="75"/>
      <c r="Q66" s="144"/>
      <c r="R66" s="75"/>
      <c r="S66" s="144"/>
    </row>
    <row r="67" spans="8:19" ht="14.25">
      <c r="H67" s="7"/>
      <c r="S67" s="162"/>
    </row>
    <row r="68" ht="12.75">
      <c r="H68" s="7"/>
    </row>
    <row r="69" spans="2:8" ht="12.75">
      <c r="B69" s="91" t="s">
        <v>0</v>
      </c>
      <c r="E69" s="3"/>
      <c r="H69" s="7"/>
    </row>
    <row r="70" spans="2:8" ht="12.75">
      <c r="B70" s="92">
        <f>B61+B43+B34+B24</f>
        <v>1</v>
      </c>
      <c r="E70" s="2"/>
      <c r="H70" s="7"/>
    </row>
    <row r="71" ht="12.75">
      <c r="H71" s="7"/>
    </row>
    <row r="72" ht="12.75">
      <c r="H72" s="7"/>
    </row>
    <row r="73" ht="12.75">
      <c r="H73" s="7"/>
    </row>
    <row r="74" ht="12.75">
      <c r="H74" s="7"/>
    </row>
    <row r="75" ht="12.75">
      <c r="H75" s="7"/>
    </row>
    <row r="76" ht="12.75">
      <c r="H76" s="7"/>
    </row>
    <row r="77" ht="12.75">
      <c r="H77" s="7"/>
    </row>
    <row r="78" ht="12.75">
      <c r="H78" s="7"/>
    </row>
    <row r="79" ht="12.75">
      <c r="H79" s="7"/>
    </row>
    <row r="80" ht="12.75">
      <c r="H80" s="7"/>
    </row>
    <row r="81" ht="12.75">
      <c r="H81" s="7"/>
    </row>
    <row r="82" ht="12.75">
      <c r="H82" s="7"/>
    </row>
    <row r="83" ht="12.75">
      <c r="H83" s="7"/>
    </row>
    <row r="84" ht="12.75">
      <c r="H84" s="7"/>
    </row>
    <row r="85" ht="12.75">
      <c r="H85" s="7"/>
    </row>
    <row r="86" ht="12.75">
      <c r="H86" s="7"/>
    </row>
    <row r="87" ht="12.75">
      <c r="H87" s="7"/>
    </row>
    <row r="88" ht="12.75">
      <c r="H88" s="7"/>
    </row>
    <row r="89" ht="12.75">
      <c r="H89" s="7"/>
    </row>
    <row r="90" ht="12.75">
      <c r="H90" s="7"/>
    </row>
    <row r="91" ht="12.75">
      <c r="H91" s="7"/>
    </row>
    <row r="92" ht="12.75">
      <c r="H92" s="7"/>
    </row>
    <row r="93" ht="12.75">
      <c r="H93" s="7"/>
    </row>
    <row r="94" ht="12.75">
      <c r="H94" s="7"/>
    </row>
    <row r="95" ht="12.75">
      <c r="H95" s="7"/>
    </row>
    <row r="96" ht="12.75">
      <c r="H96" s="7"/>
    </row>
    <row r="97" ht="12.75">
      <c r="H97" s="7"/>
    </row>
    <row r="98" ht="12.75">
      <c r="H98" s="7"/>
    </row>
    <row r="99" ht="12.75">
      <c r="H99" s="7"/>
    </row>
    <row r="100" ht="12.75">
      <c r="H100" s="7"/>
    </row>
  </sheetData>
  <sheetProtection insertColumns="0" insertRows="0" deleteColumns="0" deleteRows="0"/>
  <mergeCells count="28">
    <mergeCell ref="H14:R14"/>
    <mergeCell ref="E22:F22"/>
    <mergeCell ref="E23:F23"/>
    <mergeCell ref="E32:F32"/>
    <mergeCell ref="D24:F24"/>
    <mergeCell ref="B18:B20"/>
    <mergeCell ref="E18:F18"/>
    <mergeCell ref="E19:F19"/>
    <mergeCell ref="E20:F20"/>
    <mergeCell ref="E33:F33"/>
    <mergeCell ref="E41:F41"/>
    <mergeCell ref="E21:F21"/>
    <mergeCell ref="B26:B31"/>
    <mergeCell ref="E26:F26"/>
    <mergeCell ref="E27:F27"/>
    <mergeCell ref="E28:F28"/>
    <mergeCell ref="E30:F30"/>
    <mergeCell ref="E31:F31"/>
    <mergeCell ref="D43:F43"/>
    <mergeCell ref="B48:B53"/>
    <mergeCell ref="D64:F64"/>
    <mergeCell ref="D34:F34"/>
    <mergeCell ref="B36:B39"/>
    <mergeCell ref="E36:F36"/>
    <mergeCell ref="E37:F37"/>
    <mergeCell ref="E38:F38"/>
    <mergeCell ref="E39:F39"/>
    <mergeCell ref="E42:F42"/>
  </mergeCells>
  <printOptions/>
  <pageMargins left="0.7874015748031497" right="0.7874015748031497" top="0.984251968503937" bottom="0.984251968503937" header="0.5118110236220472" footer="0.5118110236220472"/>
  <pageSetup fitToHeight="1" fitToWidth="1" horizontalDpi="600" verticalDpi="600" orientation="landscape" paperSize="8" scale="59" r:id="rId1"/>
  <headerFooter alignWithMargins="0">
    <oddFooter>&amp;LFachordner NATURGEFAHREN / Vorlagen und Vorgaben&amp;CVerkehr und Infrastruktur (vif)&amp;Rfreigegeben / 20.12.2011</oddFooter>
  </headerFooter>
</worksheet>
</file>

<file path=xl/worksheets/sheet3.xml><?xml version="1.0" encoding="utf-8"?>
<worksheet xmlns="http://schemas.openxmlformats.org/spreadsheetml/2006/main" xmlns:r="http://schemas.openxmlformats.org/officeDocument/2006/relationships">
  <sheetPr codeName="Tabelle3">
    <tabColor indexed="43"/>
    <pageSetUpPr fitToPage="1"/>
  </sheetPr>
  <dimension ref="A1:AI70"/>
  <sheetViews>
    <sheetView zoomScale="70" zoomScaleNormal="70" zoomScaleSheetLayoutView="70" workbookViewId="0" topLeftCell="A1">
      <selection activeCell="H41" sqref="H41"/>
    </sheetView>
  </sheetViews>
  <sheetFormatPr defaultColWidth="11.421875" defaultRowHeight="12.75"/>
  <cols>
    <col min="1" max="1" width="4.7109375" style="0" customWidth="1"/>
    <col min="2" max="2" width="30.28125" style="0" customWidth="1"/>
    <col min="3" max="3" width="2.28125" style="0" customWidth="1"/>
    <col min="4" max="4" width="3.8515625" style="0" customWidth="1"/>
    <col min="5" max="5" width="68.421875" style="0" customWidth="1"/>
    <col min="6" max="6" width="22.421875" style="0" customWidth="1"/>
    <col min="7" max="7" width="2.28125" style="0" customWidth="1"/>
    <col min="8" max="8" width="6.421875" style="0" customWidth="1"/>
    <col min="9" max="9" width="22.57421875" style="0" customWidth="1"/>
    <col min="10" max="10" width="6.28125" style="0" customWidth="1"/>
    <col min="11" max="11" width="22.57421875" style="0" customWidth="1"/>
    <col min="12" max="12" width="6.28125" style="0" customWidth="1"/>
    <col min="13" max="13" width="22.57421875" style="0" customWidth="1"/>
    <col min="14" max="14" width="6.28125" style="0" customWidth="1"/>
    <col min="15" max="15" width="22.57421875" style="0" customWidth="1"/>
    <col min="16" max="16" width="6.28125" style="0" customWidth="1"/>
    <col min="17" max="17" width="22.57421875" style="0" customWidth="1"/>
    <col min="18" max="18" width="6.140625" style="0" customWidth="1"/>
    <col min="19" max="19" width="22.7109375" style="0" customWidth="1"/>
  </cols>
  <sheetData>
    <row r="1" spans="1:2" ht="25.5">
      <c r="A1" s="61" t="s">
        <v>83</v>
      </c>
      <c r="B1" s="61"/>
    </row>
    <row r="2" spans="1:2" ht="5.25" customHeight="1">
      <c r="A2" s="54"/>
      <c r="B2" s="54"/>
    </row>
    <row r="3" spans="1:3" ht="18">
      <c r="A3" s="60" t="s">
        <v>79</v>
      </c>
      <c r="B3" s="59"/>
      <c r="C3" s="1"/>
    </row>
    <row r="4" spans="1:2" ht="6" customHeight="1">
      <c r="A4" s="54"/>
      <c r="B4" s="54"/>
    </row>
    <row r="5" spans="1:19" ht="15.75">
      <c r="A5" s="1"/>
      <c r="B5" s="59"/>
      <c r="C5" s="1"/>
      <c r="H5" s="5" t="s">
        <v>78</v>
      </c>
      <c r="I5" s="5"/>
      <c r="S5" s="5"/>
    </row>
    <row r="6" spans="1:2" ht="6" customHeight="1">
      <c r="A6" s="54"/>
      <c r="B6" s="54"/>
    </row>
    <row r="7" spans="1:19" ht="12.75">
      <c r="A7" s="52" t="s">
        <v>64</v>
      </c>
      <c r="B7" s="52" t="s">
        <v>77</v>
      </c>
      <c r="F7" t="s">
        <v>76</v>
      </c>
      <c r="H7" s="58">
        <v>5</v>
      </c>
      <c r="I7" s="3" t="s">
        <v>75</v>
      </c>
      <c r="K7" s="76"/>
      <c r="L7" s="76"/>
      <c r="M7" s="76"/>
      <c r="N7" s="76"/>
      <c r="O7" s="76"/>
      <c r="P7" s="76"/>
      <c r="Q7" s="76"/>
      <c r="R7" s="76"/>
      <c r="S7" s="3"/>
    </row>
    <row r="8" spans="1:18" ht="12.75">
      <c r="A8" s="3" t="s">
        <v>63</v>
      </c>
      <c r="B8" s="3" t="s">
        <v>84</v>
      </c>
      <c r="F8" t="s">
        <v>74</v>
      </c>
      <c r="H8" s="57">
        <v>4</v>
      </c>
      <c r="I8" s="3" t="s">
        <v>73</v>
      </c>
      <c r="K8" s="76"/>
      <c r="L8" s="76"/>
      <c r="M8" s="76"/>
      <c r="N8" s="76"/>
      <c r="O8" s="76"/>
      <c r="P8" s="76"/>
      <c r="Q8" s="76"/>
      <c r="R8" s="76"/>
    </row>
    <row r="9" spans="1:18" ht="12.75">
      <c r="A9" s="52" t="s">
        <v>62</v>
      </c>
      <c r="B9" s="3" t="s">
        <v>84</v>
      </c>
      <c r="F9" t="s">
        <v>72</v>
      </c>
      <c r="H9" s="56">
        <v>3</v>
      </c>
      <c r="I9" s="3" t="s">
        <v>71</v>
      </c>
      <c r="K9" s="76"/>
      <c r="L9" s="76"/>
      <c r="M9" s="76"/>
      <c r="N9" s="76"/>
      <c r="O9" s="76"/>
      <c r="P9" s="76"/>
      <c r="Q9" s="76"/>
      <c r="R9" s="76"/>
    </row>
    <row r="10" spans="1:18" ht="12.75">
      <c r="A10" s="54" t="s">
        <v>61</v>
      </c>
      <c r="B10" s="3" t="s">
        <v>84</v>
      </c>
      <c r="H10" s="55">
        <v>2</v>
      </c>
      <c r="I10" s="3" t="s">
        <v>70</v>
      </c>
      <c r="K10" s="76"/>
      <c r="L10" s="76"/>
      <c r="M10" s="76"/>
      <c r="N10" s="76"/>
      <c r="O10" s="76"/>
      <c r="P10" s="76"/>
      <c r="Q10" s="76"/>
      <c r="R10" s="76"/>
    </row>
    <row r="11" spans="1:18" ht="12.75">
      <c r="A11" s="54" t="s">
        <v>60</v>
      </c>
      <c r="B11" s="3" t="s">
        <v>84</v>
      </c>
      <c r="H11" s="53">
        <v>1</v>
      </c>
      <c r="I11" s="3" t="s">
        <v>69</v>
      </c>
      <c r="K11" s="76"/>
      <c r="L11" s="76"/>
      <c r="M11" s="76"/>
      <c r="N11" s="76"/>
      <c r="O11" s="76"/>
      <c r="P11" s="76"/>
      <c r="Q11" s="76"/>
      <c r="R11" s="76"/>
    </row>
    <row r="12" spans="1:2" ht="12.75">
      <c r="A12" s="52" t="s">
        <v>59</v>
      </c>
      <c r="B12" s="3" t="s">
        <v>84</v>
      </c>
    </row>
    <row r="13" ht="12.75">
      <c r="B13" s="3"/>
    </row>
    <row r="14" spans="1:19" ht="12.75">
      <c r="A14" s="5" t="s">
        <v>68</v>
      </c>
      <c r="D14" s="5" t="s">
        <v>67</v>
      </c>
      <c r="H14" s="200" t="s">
        <v>81</v>
      </c>
      <c r="I14" s="200"/>
      <c r="J14" s="200"/>
      <c r="K14" s="200"/>
      <c r="L14" s="200"/>
      <c r="M14" s="200"/>
      <c r="N14" s="200"/>
      <c r="O14" s="200"/>
      <c r="P14" s="200"/>
      <c r="Q14" s="200"/>
      <c r="R14" s="200"/>
      <c r="S14" s="75"/>
    </row>
    <row r="15" ht="6.75" customHeight="1"/>
    <row r="16" spans="8:19" ht="12.75">
      <c r="H16" s="51" t="s">
        <v>64</v>
      </c>
      <c r="I16" s="173" t="s">
        <v>86</v>
      </c>
      <c r="J16" s="51" t="s">
        <v>63</v>
      </c>
      <c r="K16" s="173" t="s">
        <v>86</v>
      </c>
      <c r="L16" s="51" t="s">
        <v>62</v>
      </c>
      <c r="M16" s="173" t="s">
        <v>86</v>
      </c>
      <c r="N16" s="51" t="s">
        <v>61</v>
      </c>
      <c r="O16" s="173" t="s">
        <v>86</v>
      </c>
      <c r="P16" s="51" t="s">
        <v>60</v>
      </c>
      <c r="Q16" s="173" t="s">
        <v>86</v>
      </c>
      <c r="R16" s="51" t="s">
        <v>59</v>
      </c>
      <c r="S16" s="173" t="s">
        <v>86</v>
      </c>
    </row>
    <row r="17" spans="1:6" ht="6.75" customHeight="1">
      <c r="A17" s="17"/>
      <c r="B17" s="17"/>
      <c r="D17" s="17"/>
      <c r="E17" s="17"/>
      <c r="F17" s="17"/>
    </row>
    <row r="18" spans="1:35" ht="30" customHeight="1">
      <c r="A18" s="37" t="s">
        <v>52</v>
      </c>
      <c r="B18" s="190" t="s">
        <v>51</v>
      </c>
      <c r="C18" s="48"/>
      <c r="D18" s="70" t="s">
        <v>50</v>
      </c>
      <c r="E18" s="196" t="s">
        <v>49</v>
      </c>
      <c r="F18" s="196"/>
      <c r="G18" s="47"/>
      <c r="H18" s="69"/>
      <c r="I18" s="69"/>
      <c r="J18" s="69"/>
      <c r="K18" s="69"/>
      <c r="L18" s="69"/>
      <c r="M18" s="69"/>
      <c r="N18" s="69"/>
      <c r="O18" s="69"/>
      <c r="P18" s="69"/>
      <c r="Q18" s="69"/>
      <c r="R18" s="69"/>
      <c r="S18" s="69"/>
      <c r="T18" s="7"/>
      <c r="U18" s="7"/>
      <c r="V18" s="7"/>
      <c r="W18" s="7"/>
      <c r="X18" s="7"/>
      <c r="Y18" s="7"/>
      <c r="Z18" s="7"/>
      <c r="AA18" s="7"/>
      <c r="AB18" s="7"/>
      <c r="AC18" s="7"/>
      <c r="AD18" s="7"/>
      <c r="AE18" s="7"/>
      <c r="AF18" s="7"/>
      <c r="AG18" s="7"/>
      <c r="AH18" s="7"/>
      <c r="AI18" s="7"/>
    </row>
    <row r="19" spans="1:35" ht="27.75" customHeight="1">
      <c r="A19" s="19"/>
      <c r="B19" s="191"/>
      <c r="C19" s="45"/>
      <c r="D19" s="50" t="s">
        <v>48</v>
      </c>
      <c r="E19" s="197" t="s">
        <v>47</v>
      </c>
      <c r="F19" s="197"/>
      <c r="G19" s="47"/>
      <c r="H19" s="69"/>
      <c r="I19" s="69"/>
      <c r="J19" s="69"/>
      <c r="K19" s="69"/>
      <c r="L19" s="69"/>
      <c r="M19" s="69"/>
      <c r="N19" s="69"/>
      <c r="O19" s="69"/>
      <c r="P19" s="69"/>
      <c r="Q19" s="69"/>
      <c r="R19" s="69"/>
      <c r="S19" s="69"/>
      <c r="T19" s="7"/>
      <c r="U19" s="7"/>
      <c r="V19" s="7"/>
      <c r="W19" s="7"/>
      <c r="X19" s="7"/>
      <c r="Y19" s="7"/>
      <c r="Z19" s="7"/>
      <c r="AA19" s="7"/>
      <c r="AB19" s="7"/>
      <c r="AC19" s="7"/>
      <c r="AD19" s="7"/>
      <c r="AE19" s="7"/>
      <c r="AF19" s="7"/>
      <c r="AG19" s="7"/>
      <c r="AH19" s="7"/>
      <c r="AI19" s="7"/>
    </row>
    <row r="20" spans="1:35" ht="30" customHeight="1">
      <c r="A20" s="19"/>
      <c r="B20" s="191"/>
      <c r="C20" s="45"/>
      <c r="D20" s="50" t="s">
        <v>46</v>
      </c>
      <c r="E20" s="197" t="s">
        <v>45</v>
      </c>
      <c r="F20" s="197"/>
      <c r="G20" s="47"/>
      <c r="H20" s="69"/>
      <c r="I20" s="69"/>
      <c r="J20" s="69"/>
      <c r="K20" s="69"/>
      <c r="L20" s="69"/>
      <c r="M20" s="69"/>
      <c r="N20" s="69"/>
      <c r="O20" s="69"/>
      <c r="P20" s="69"/>
      <c r="Q20" s="69"/>
      <c r="R20" s="69"/>
      <c r="S20" s="69"/>
      <c r="T20" s="7"/>
      <c r="U20" s="7"/>
      <c r="V20" s="7"/>
      <c r="W20" s="7"/>
      <c r="X20" s="7"/>
      <c r="Y20" s="7"/>
      <c r="Z20" s="7"/>
      <c r="AA20" s="7"/>
      <c r="AB20" s="7"/>
      <c r="AC20" s="7"/>
      <c r="AD20" s="7"/>
      <c r="AE20" s="7"/>
      <c r="AF20" s="7"/>
      <c r="AG20" s="7"/>
      <c r="AH20" s="7"/>
      <c r="AI20" s="7"/>
    </row>
    <row r="21" spans="1:35" ht="30" customHeight="1">
      <c r="A21" s="19"/>
      <c r="B21" s="71"/>
      <c r="C21" s="45"/>
      <c r="D21" s="50" t="s">
        <v>44</v>
      </c>
      <c r="E21" s="196" t="s">
        <v>43</v>
      </c>
      <c r="F21" s="196"/>
      <c r="G21" s="47"/>
      <c r="H21" s="69"/>
      <c r="I21" s="69"/>
      <c r="J21" s="69"/>
      <c r="K21" s="69"/>
      <c r="L21" s="69"/>
      <c r="M21" s="69"/>
      <c r="N21" s="69"/>
      <c r="O21" s="69"/>
      <c r="P21" s="69"/>
      <c r="Q21" s="69"/>
      <c r="R21" s="69"/>
      <c r="S21" s="69"/>
      <c r="T21" s="7"/>
      <c r="U21" s="7"/>
      <c r="V21" s="7"/>
      <c r="W21" s="7"/>
      <c r="X21" s="7"/>
      <c r="Y21" s="7"/>
      <c r="Z21" s="7"/>
      <c r="AA21" s="7"/>
      <c r="AB21" s="7"/>
      <c r="AC21" s="7"/>
      <c r="AD21" s="7"/>
      <c r="AE21" s="7"/>
      <c r="AF21" s="7"/>
      <c r="AG21" s="7"/>
      <c r="AH21" s="7"/>
      <c r="AI21" s="7"/>
    </row>
    <row r="22" spans="1:35" ht="30" customHeight="1">
      <c r="A22" s="19"/>
      <c r="B22" s="71"/>
      <c r="C22" s="45"/>
      <c r="D22" s="121" t="s">
        <v>88</v>
      </c>
      <c r="E22" s="195">
        <f>IF(ISBLANK(Bewertung_Zusammenfassung!E22),"",Bewertung_Zusammenfassung!E22)</f>
      </c>
      <c r="F22" s="195"/>
      <c r="G22" s="47"/>
      <c r="H22" s="69"/>
      <c r="I22" s="69"/>
      <c r="J22" s="69"/>
      <c r="K22" s="69"/>
      <c r="L22" s="69"/>
      <c r="M22" s="69"/>
      <c r="N22" s="69"/>
      <c r="O22" s="69"/>
      <c r="P22" s="69"/>
      <c r="Q22" s="69"/>
      <c r="R22" s="69"/>
      <c r="S22" s="69"/>
      <c r="T22" s="7"/>
      <c r="U22" s="7"/>
      <c r="V22" s="7"/>
      <c r="W22" s="7"/>
      <c r="X22" s="7"/>
      <c r="Y22" s="7"/>
      <c r="Z22" s="7"/>
      <c r="AA22" s="7"/>
      <c r="AB22" s="7"/>
      <c r="AC22" s="7"/>
      <c r="AD22" s="7"/>
      <c r="AE22" s="7"/>
      <c r="AF22" s="7"/>
      <c r="AG22" s="7"/>
      <c r="AH22" s="7"/>
      <c r="AI22" s="7"/>
    </row>
    <row r="23" spans="1:35" ht="30" customHeight="1">
      <c r="A23" s="19"/>
      <c r="B23" s="88" t="s">
        <v>94</v>
      </c>
      <c r="C23" s="45"/>
      <c r="D23" s="121" t="s">
        <v>89</v>
      </c>
      <c r="E23" s="195">
        <f>IF(ISBLANK(Bewertung_Zusammenfassung!E23),"",Bewertung_Zusammenfassung!E23)</f>
      </c>
      <c r="F23" s="195"/>
      <c r="G23" s="47"/>
      <c r="H23" s="69"/>
      <c r="I23" s="69"/>
      <c r="J23" s="69"/>
      <c r="K23" s="69"/>
      <c r="L23" s="69"/>
      <c r="M23" s="69"/>
      <c r="N23" s="69"/>
      <c r="O23" s="69"/>
      <c r="P23" s="69"/>
      <c r="Q23" s="69"/>
      <c r="R23" s="69"/>
      <c r="S23" s="69"/>
      <c r="T23" s="7"/>
      <c r="U23" s="7"/>
      <c r="V23" s="7"/>
      <c r="W23" s="7"/>
      <c r="X23" s="7"/>
      <c r="Y23" s="7"/>
      <c r="Z23" s="7"/>
      <c r="AA23" s="7"/>
      <c r="AB23" s="7"/>
      <c r="AC23" s="7"/>
      <c r="AD23" s="7"/>
      <c r="AE23" s="7"/>
      <c r="AF23" s="7"/>
      <c r="AG23" s="7"/>
      <c r="AH23" s="7"/>
      <c r="AI23" s="7"/>
    </row>
    <row r="24" spans="1:19" ht="25.5" customHeight="1">
      <c r="A24" s="43">
        <v>0.4</v>
      </c>
      <c r="B24" s="89">
        <f>Bewertung_Zusammenfassung!B24</f>
        <v>0.3</v>
      </c>
      <c r="D24" s="188" t="s">
        <v>42</v>
      </c>
      <c r="E24" s="189"/>
      <c r="F24" s="189"/>
      <c r="G24" s="5"/>
      <c r="H24" s="10">
        <f>IF(SUM(H18:H23)&gt;0,AVERAGE(H18:H23),0)</f>
        <v>0</v>
      </c>
      <c r="I24" s="153"/>
      <c r="J24" s="10">
        <f>IF(SUM(J18:J23)&gt;0,AVERAGE(J18:J23),0)</f>
        <v>0</v>
      </c>
      <c r="K24" s="153"/>
      <c r="L24" s="10">
        <f>IF(SUM(L18:L23)&gt;0,AVERAGE(L18:L23),0)</f>
        <v>0</v>
      </c>
      <c r="M24" s="153"/>
      <c r="N24" s="10">
        <f>IF(SUM(N18:N23)&gt;0,AVERAGE(N18:N23),0)</f>
        <v>0</v>
      </c>
      <c r="O24" s="153"/>
      <c r="P24" s="10">
        <f>IF(SUM(P18:P23)&gt;0,AVERAGE(P18:P23),0)</f>
        <v>0</v>
      </c>
      <c r="Q24" s="153"/>
      <c r="R24" s="10">
        <f>IF(SUM(R18:R23)&gt;0,AVERAGE(R18:R23),0)</f>
        <v>0</v>
      </c>
      <c r="S24" s="153"/>
    </row>
    <row r="25" spans="1:19" ht="12.75">
      <c r="A25" s="49"/>
      <c r="H25" s="7"/>
      <c r="I25" s="7"/>
      <c r="J25" s="7"/>
      <c r="K25" s="7"/>
      <c r="L25" s="7"/>
      <c r="M25" s="7"/>
      <c r="N25" s="7"/>
      <c r="O25" s="7"/>
      <c r="P25" s="7"/>
      <c r="Q25" s="7"/>
      <c r="R25" s="7"/>
      <c r="S25" s="7"/>
    </row>
    <row r="26" spans="1:35" ht="40.5" customHeight="1">
      <c r="A26" s="37" t="s">
        <v>41</v>
      </c>
      <c r="B26" s="190" t="s">
        <v>40</v>
      </c>
      <c r="C26" s="48"/>
      <c r="D26" s="70" t="s">
        <v>39</v>
      </c>
      <c r="E26" s="196" t="s">
        <v>38</v>
      </c>
      <c r="F26" s="196"/>
      <c r="G26" s="47"/>
      <c r="H26" s="69"/>
      <c r="I26" s="69"/>
      <c r="J26" s="69"/>
      <c r="K26" s="69"/>
      <c r="L26" s="69"/>
      <c r="M26" s="69"/>
      <c r="N26" s="69"/>
      <c r="O26" s="69"/>
      <c r="P26" s="69"/>
      <c r="Q26" s="69"/>
      <c r="R26" s="69"/>
      <c r="S26" s="69"/>
      <c r="T26" s="7"/>
      <c r="U26" s="7"/>
      <c r="V26" s="7"/>
      <c r="W26" s="7"/>
      <c r="X26" s="7"/>
      <c r="Y26" s="7"/>
      <c r="Z26" s="7"/>
      <c r="AA26" s="7"/>
      <c r="AB26" s="7"/>
      <c r="AC26" s="7"/>
      <c r="AD26" s="7"/>
      <c r="AE26" s="7"/>
      <c r="AF26" s="7"/>
      <c r="AG26" s="7"/>
      <c r="AH26" s="7"/>
      <c r="AI26" s="7"/>
    </row>
    <row r="27" spans="1:35" ht="30" customHeight="1">
      <c r="A27" s="46"/>
      <c r="B27" s="191"/>
      <c r="C27" s="45"/>
      <c r="D27" s="70" t="s">
        <v>37</v>
      </c>
      <c r="E27" s="197" t="s">
        <v>36</v>
      </c>
      <c r="F27" s="197"/>
      <c r="G27" s="47"/>
      <c r="H27" s="69"/>
      <c r="I27" s="69"/>
      <c r="J27" s="69"/>
      <c r="K27" s="69"/>
      <c r="L27" s="69"/>
      <c r="M27" s="69"/>
      <c r="N27" s="69"/>
      <c r="O27" s="69"/>
      <c r="P27" s="69"/>
      <c r="Q27" s="69"/>
      <c r="R27" s="69"/>
      <c r="S27" s="69"/>
      <c r="T27" s="7"/>
      <c r="U27" s="7"/>
      <c r="V27" s="7"/>
      <c r="W27" s="7"/>
      <c r="X27" s="7"/>
      <c r="Y27" s="7"/>
      <c r="Z27" s="7"/>
      <c r="AA27" s="7"/>
      <c r="AB27" s="7"/>
      <c r="AC27" s="7"/>
      <c r="AD27" s="7"/>
      <c r="AE27" s="7"/>
      <c r="AF27" s="7"/>
      <c r="AG27" s="7"/>
      <c r="AH27" s="7"/>
      <c r="AI27" s="7"/>
    </row>
    <row r="28" spans="1:35" ht="29.25" customHeight="1">
      <c r="A28" s="46"/>
      <c r="B28" s="191"/>
      <c r="C28" s="45"/>
      <c r="D28" s="70" t="s">
        <v>35</v>
      </c>
      <c r="E28" s="197" t="s">
        <v>34</v>
      </c>
      <c r="F28" s="197"/>
      <c r="G28" s="47"/>
      <c r="H28" s="69"/>
      <c r="I28" s="69"/>
      <c r="J28" s="69"/>
      <c r="K28" s="69"/>
      <c r="L28" s="69"/>
      <c r="M28" s="69"/>
      <c r="N28" s="69"/>
      <c r="O28" s="69"/>
      <c r="P28" s="69"/>
      <c r="Q28" s="69"/>
      <c r="R28" s="69"/>
      <c r="S28" s="69"/>
      <c r="T28" s="7"/>
      <c r="U28" s="7"/>
      <c r="V28" s="7"/>
      <c r="W28" s="7"/>
      <c r="X28" s="7"/>
      <c r="Y28" s="7"/>
      <c r="Z28" s="7"/>
      <c r="AA28" s="7"/>
      <c r="AB28" s="7"/>
      <c r="AC28" s="7"/>
      <c r="AD28" s="7"/>
      <c r="AE28" s="7"/>
      <c r="AF28" s="7"/>
      <c r="AG28" s="7"/>
      <c r="AH28" s="7"/>
      <c r="AI28" s="7"/>
    </row>
    <row r="29" spans="1:35" ht="29.25" customHeight="1">
      <c r="A29" s="46"/>
      <c r="B29" s="191"/>
      <c r="C29" s="45"/>
      <c r="D29" s="70" t="s">
        <v>33</v>
      </c>
      <c r="E29" s="74" t="s">
        <v>32</v>
      </c>
      <c r="F29" s="74"/>
      <c r="G29" s="47"/>
      <c r="H29" s="69"/>
      <c r="I29" s="69"/>
      <c r="J29" s="69"/>
      <c r="K29" s="69"/>
      <c r="L29" s="69"/>
      <c r="M29" s="69"/>
      <c r="N29" s="69"/>
      <c r="O29" s="69"/>
      <c r="P29" s="69"/>
      <c r="Q29" s="69"/>
      <c r="R29" s="69"/>
      <c r="S29" s="69"/>
      <c r="T29" s="7"/>
      <c r="U29" s="7"/>
      <c r="V29" s="7"/>
      <c r="W29" s="7"/>
      <c r="X29" s="7"/>
      <c r="Y29" s="7"/>
      <c r="Z29" s="7"/>
      <c r="AA29" s="7"/>
      <c r="AB29" s="7"/>
      <c r="AC29" s="7"/>
      <c r="AD29" s="7"/>
      <c r="AE29" s="7"/>
      <c r="AF29" s="7"/>
      <c r="AG29" s="7"/>
      <c r="AH29" s="7"/>
      <c r="AI29" s="7"/>
    </row>
    <row r="30" spans="1:35" ht="29.25" customHeight="1">
      <c r="A30" s="46"/>
      <c r="B30" s="191"/>
      <c r="C30" s="45"/>
      <c r="D30" s="70" t="s">
        <v>31</v>
      </c>
      <c r="E30" s="197" t="s">
        <v>30</v>
      </c>
      <c r="F30" s="198"/>
      <c r="G30" s="45"/>
      <c r="H30" s="69"/>
      <c r="I30" s="69"/>
      <c r="J30" s="69"/>
      <c r="K30" s="69"/>
      <c r="L30" s="69"/>
      <c r="M30" s="69"/>
      <c r="N30" s="69"/>
      <c r="O30" s="69"/>
      <c r="P30" s="69"/>
      <c r="Q30" s="69"/>
      <c r="R30" s="69"/>
      <c r="S30" s="10"/>
      <c r="T30" s="7"/>
      <c r="U30" s="7"/>
      <c r="V30" s="7"/>
      <c r="W30" s="7"/>
      <c r="X30" s="7"/>
      <c r="Y30" s="7"/>
      <c r="Z30" s="7"/>
      <c r="AA30" s="7"/>
      <c r="AB30" s="7"/>
      <c r="AC30" s="7"/>
      <c r="AD30" s="7"/>
      <c r="AE30" s="7"/>
      <c r="AF30" s="7"/>
      <c r="AG30" s="7"/>
      <c r="AH30" s="7"/>
      <c r="AI30" s="7"/>
    </row>
    <row r="31" spans="1:35" ht="30" customHeight="1">
      <c r="A31" s="46"/>
      <c r="B31" s="191"/>
      <c r="C31" s="45"/>
      <c r="D31" s="70" t="s">
        <v>29</v>
      </c>
      <c r="E31" s="197" t="s">
        <v>28</v>
      </c>
      <c r="F31" s="197"/>
      <c r="G31" s="45"/>
      <c r="H31" s="69"/>
      <c r="I31" s="69"/>
      <c r="J31" s="69"/>
      <c r="K31" s="69"/>
      <c r="L31" s="69"/>
      <c r="M31" s="69"/>
      <c r="N31" s="69"/>
      <c r="O31" s="69"/>
      <c r="P31" s="69"/>
      <c r="Q31" s="69"/>
      <c r="R31" s="69"/>
      <c r="S31" s="69"/>
      <c r="T31" s="7"/>
      <c r="U31" s="7"/>
      <c r="V31" s="7"/>
      <c r="W31" s="7"/>
      <c r="X31" s="7"/>
      <c r="Y31" s="7"/>
      <c r="Z31" s="7"/>
      <c r="AA31" s="7"/>
      <c r="AB31" s="7"/>
      <c r="AC31" s="7"/>
      <c r="AD31" s="7"/>
      <c r="AE31" s="7"/>
      <c r="AF31" s="7"/>
      <c r="AG31" s="7"/>
      <c r="AH31" s="7"/>
      <c r="AI31" s="7"/>
    </row>
    <row r="32" spans="1:35" ht="29.25" customHeight="1">
      <c r="A32" s="46"/>
      <c r="B32" s="71"/>
      <c r="C32" s="45"/>
      <c r="D32" s="122" t="s">
        <v>90</v>
      </c>
      <c r="E32" s="195">
        <f>IF(ISBLANK(Bewertung_Zusammenfassung!E32),"",Bewertung_Zusammenfassung!E32)</f>
      </c>
      <c r="F32" s="195"/>
      <c r="G32" s="45"/>
      <c r="H32" s="69"/>
      <c r="I32" s="69"/>
      <c r="J32" s="69"/>
      <c r="K32" s="69"/>
      <c r="L32" s="69"/>
      <c r="M32" s="69"/>
      <c r="N32" s="69"/>
      <c r="O32" s="69"/>
      <c r="P32" s="69"/>
      <c r="Q32" s="69"/>
      <c r="R32" s="69"/>
      <c r="S32" s="10"/>
      <c r="T32" s="7"/>
      <c r="U32" s="7"/>
      <c r="V32" s="7"/>
      <c r="W32" s="7"/>
      <c r="X32" s="7"/>
      <c r="Y32" s="7"/>
      <c r="Z32" s="7"/>
      <c r="AA32" s="7"/>
      <c r="AB32" s="7"/>
      <c r="AC32" s="7"/>
      <c r="AD32" s="7"/>
      <c r="AE32" s="7"/>
      <c r="AF32" s="7"/>
      <c r="AG32" s="7"/>
      <c r="AH32" s="7"/>
      <c r="AI32" s="7"/>
    </row>
    <row r="33" spans="1:35" ht="30" customHeight="1">
      <c r="A33" s="46"/>
      <c r="B33" s="88" t="s">
        <v>94</v>
      </c>
      <c r="C33" s="45"/>
      <c r="D33" s="122" t="s">
        <v>91</v>
      </c>
      <c r="E33" s="195">
        <f>IF(ISBLANK(Bewertung_Zusammenfassung!E33),"",Bewertung_Zusammenfassung!E33)</f>
      </c>
      <c r="F33" s="195"/>
      <c r="G33" s="45"/>
      <c r="H33" s="69"/>
      <c r="I33" s="69"/>
      <c r="J33" s="69"/>
      <c r="K33" s="69"/>
      <c r="L33" s="69"/>
      <c r="M33" s="69"/>
      <c r="N33" s="69"/>
      <c r="O33" s="69"/>
      <c r="P33" s="69"/>
      <c r="Q33" s="69"/>
      <c r="R33" s="69"/>
      <c r="S33" s="69"/>
      <c r="T33" s="7"/>
      <c r="U33" s="7"/>
      <c r="V33" s="7"/>
      <c r="W33" s="7"/>
      <c r="X33" s="7"/>
      <c r="Y33" s="7"/>
      <c r="Z33" s="7"/>
      <c r="AA33" s="7"/>
      <c r="AB33" s="7"/>
      <c r="AC33" s="7"/>
      <c r="AD33" s="7"/>
      <c r="AE33" s="7"/>
      <c r="AF33" s="7"/>
      <c r="AG33" s="7"/>
      <c r="AH33" s="7"/>
      <c r="AI33" s="7"/>
    </row>
    <row r="34" spans="1:19" ht="26.25" customHeight="1">
      <c r="A34" s="43">
        <v>0.3</v>
      </c>
      <c r="B34" s="89">
        <f>Bewertung_Zusammenfassung!B34</f>
        <v>0.2</v>
      </c>
      <c r="D34" s="188" t="s">
        <v>27</v>
      </c>
      <c r="E34" s="189"/>
      <c r="F34" s="189"/>
      <c r="G34" s="5"/>
      <c r="H34" s="10">
        <f aca="true" t="shared" si="0" ref="H34:R34">IF(SUM(H26:H33)&gt;0,AVERAGE(H26:H33),0)</f>
        <v>0</v>
      </c>
      <c r="I34" s="153"/>
      <c r="J34" s="10">
        <f t="shared" si="0"/>
        <v>0</v>
      </c>
      <c r="K34" s="153"/>
      <c r="L34" s="10">
        <f t="shared" si="0"/>
        <v>0</v>
      </c>
      <c r="M34" s="153"/>
      <c r="N34" s="10">
        <f t="shared" si="0"/>
        <v>0</v>
      </c>
      <c r="O34" s="153"/>
      <c r="P34" s="10">
        <f t="shared" si="0"/>
        <v>0</v>
      </c>
      <c r="Q34" s="153"/>
      <c r="R34" s="10">
        <f t="shared" si="0"/>
        <v>0</v>
      </c>
      <c r="S34" s="161"/>
    </row>
    <row r="35" spans="1:19" ht="12.75">
      <c r="A35" s="49"/>
      <c r="H35" s="7"/>
      <c r="I35" s="7"/>
      <c r="J35" s="7"/>
      <c r="K35" s="7"/>
      <c r="L35" s="7"/>
      <c r="M35" s="7"/>
      <c r="N35" s="7"/>
      <c r="O35" s="7"/>
      <c r="P35" s="7"/>
      <c r="Q35" s="7"/>
      <c r="R35" s="7"/>
      <c r="S35" s="7"/>
    </row>
    <row r="36" spans="1:35" ht="30" customHeight="1">
      <c r="A36" s="37" t="s">
        <v>26</v>
      </c>
      <c r="B36" s="190" t="s">
        <v>25</v>
      </c>
      <c r="C36" s="48"/>
      <c r="D36" s="70" t="s">
        <v>24</v>
      </c>
      <c r="E36" s="192" t="s">
        <v>23</v>
      </c>
      <c r="F36" s="192"/>
      <c r="G36" s="47"/>
      <c r="H36" s="69"/>
      <c r="I36" s="69"/>
      <c r="J36" s="69"/>
      <c r="K36" s="69"/>
      <c r="L36" s="69"/>
      <c r="M36" s="69"/>
      <c r="N36" s="69"/>
      <c r="O36" s="69"/>
      <c r="P36" s="69"/>
      <c r="Q36" s="69"/>
      <c r="R36" s="69"/>
      <c r="S36" s="69"/>
      <c r="T36" s="7"/>
      <c r="U36" s="7"/>
      <c r="V36" s="7"/>
      <c r="W36" s="7"/>
      <c r="X36" s="7"/>
      <c r="Y36" s="7"/>
      <c r="Z36" s="7"/>
      <c r="AA36" s="7"/>
      <c r="AB36" s="7"/>
      <c r="AC36" s="7"/>
      <c r="AD36" s="7"/>
      <c r="AE36" s="7"/>
      <c r="AF36" s="7"/>
      <c r="AG36" s="7"/>
      <c r="AH36" s="7"/>
      <c r="AI36" s="7"/>
    </row>
    <row r="37" spans="1:35" ht="30" customHeight="1">
      <c r="A37" s="46"/>
      <c r="B37" s="191"/>
      <c r="C37" s="45"/>
      <c r="D37" s="70" t="s">
        <v>22</v>
      </c>
      <c r="E37" s="193" t="s">
        <v>21</v>
      </c>
      <c r="F37" s="193"/>
      <c r="G37" s="47"/>
      <c r="H37" s="69"/>
      <c r="I37" s="69"/>
      <c r="J37" s="69"/>
      <c r="K37" s="69"/>
      <c r="L37" s="69"/>
      <c r="M37" s="69"/>
      <c r="N37" s="69"/>
      <c r="O37" s="69"/>
      <c r="P37" s="69"/>
      <c r="Q37" s="69"/>
      <c r="R37" s="69"/>
      <c r="S37" s="69"/>
      <c r="T37" s="7"/>
      <c r="U37" s="7"/>
      <c r="V37" s="7"/>
      <c r="W37" s="7"/>
      <c r="X37" s="7"/>
      <c r="Y37" s="7"/>
      <c r="Z37" s="7"/>
      <c r="AA37" s="7"/>
      <c r="AB37" s="7"/>
      <c r="AC37" s="7"/>
      <c r="AD37" s="7"/>
      <c r="AE37" s="7"/>
      <c r="AF37" s="7"/>
      <c r="AG37" s="7"/>
      <c r="AH37" s="7"/>
      <c r="AI37" s="7"/>
    </row>
    <row r="38" spans="1:35" ht="39.75" customHeight="1">
      <c r="A38" s="46"/>
      <c r="B38" s="191"/>
      <c r="C38" s="45"/>
      <c r="D38" s="70" t="s">
        <v>20</v>
      </c>
      <c r="E38" s="193" t="s">
        <v>19</v>
      </c>
      <c r="F38" s="193"/>
      <c r="G38" s="47"/>
      <c r="H38" s="69"/>
      <c r="I38" s="69"/>
      <c r="J38" s="69"/>
      <c r="K38" s="69"/>
      <c r="L38" s="69"/>
      <c r="M38" s="69"/>
      <c r="N38" s="69"/>
      <c r="O38" s="69"/>
      <c r="P38" s="69"/>
      <c r="Q38" s="69"/>
      <c r="R38" s="69"/>
      <c r="S38" s="69"/>
      <c r="T38" s="7"/>
      <c r="U38" s="7"/>
      <c r="V38" s="7"/>
      <c r="W38" s="7"/>
      <c r="X38" s="7"/>
      <c r="Y38" s="7"/>
      <c r="Z38" s="7"/>
      <c r="AA38" s="7"/>
      <c r="AB38" s="7"/>
      <c r="AC38" s="7"/>
      <c r="AD38" s="7"/>
      <c r="AE38" s="7"/>
      <c r="AF38" s="7"/>
      <c r="AG38" s="7"/>
      <c r="AH38" s="7"/>
      <c r="AI38" s="7"/>
    </row>
    <row r="39" spans="1:35" ht="45" customHeight="1">
      <c r="A39" s="46"/>
      <c r="B39" s="191"/>
      <c r="C39" s="45"/>
      <c r="D39" s="70" t="s">
        <v>18</v>
      </c>
      <c r="E39" s="193" t="s">
        <v>17</v>
      </c>
      <c r="F39" s="194"/>
      <c r="G39" s="45"/>
      <c r="H39" s="69"/>
      <c r="I39" s="69"/>
      <c r="J39" s="69"/>
      <c r="K39" s="69"/>
      <c r="L39" s="69"/>
      <c r="M39" s="69"/>
      <c r="N39" s="69"/>
      <c r="O39" s="69"/>
      <c r="P39" s="69"/>
      <c r="Q39" s="69"/>
      <c r="R39" s="69"/>
      <c r="S39" s="69"/>
      <c r="T39" s="7"/>
      <c r="U39" s="7"/>
      <c r="V39" s="7"/>
      <c r="W39" s="7"/>
      <c r="X39" s="7"/>
      <c r="Y39" s="7"/>
      <c r="Z39" s="7"/>
      <c r="AA39" s="7"/>
      <c r="AB39" s="7"/>
      <c r="AC39" s="7"/>
      <c r="AD39" s="7"/>
      <c r="AE39" s="7"/>
      <c r="AF39" s="7"/>
      <c r="AG39" s="7"/>
      <c r="AH39" s="7"/>
      <c r="AI39" s="7"/>
    </row>
    <row r="40" spans="1:35" ht="24.75" customHeight="1">
      <c r="A40" s="46"/>
      <c r="B40" s="71"/>
      <c r="C40" s="45"/>
      <c r="D40" s="70" t="s">
        <v>16</v>
      </c>
      <c r="E40" s="72" t="s">
        <v>15</v>
      </c>
      <c r="F40" s="73"/>
      <c r="G40" s="45"/>
      <c r="H40" s="69"/>
      <c r="I40" s="69"/>
      <c r="J40" s="69"/>
      <c r="K40" s="69"/>
      <c r="L40" s="69"/>
      <c r="M40" s="69"/>
      <c r="N40" s="69"/>
      <c r="O40" s="69"/>
      <c r="P40" s="69"/>
      <c r="Q40" s="69"/>
      <c r="R40" s="69"/>
      <c r="S40" s="10"/>
      <c r="T40" s="7"/>
      <c r="U40" s="7"/>
      <c r="V40" s="7"/>
      <c r="W40" s="7"/>
      <c r="X40" s="7"/>
      <c r="Y40" s="7"/>
      <c r="Z40" s="7"/>
      <c r="AA40" s="7"/>
      <c r="AB40" s="7"/>
      <c r="AC40" s="7"/>
      <c r="AD40" s="7"/>
      <c r="AE40" s="7"/>
      <c r="AF40" s="7"/>
      <c r="AG40" s="7"/>
      <c r="AH40" s="7"/>
      <c r="AI40" s="7"/>
    </row>
    <row r="41" spans="1:35" ht="45" customHeight="1">
      <c r="A41" s="46"/>
      <c r="B41" s="71"/>
      <c r="C41" s="45"/>
      <c r="D41" s="122" t="s">
        <v>92</v>
      </c>
      <c r="E41" s="195">
        <f>IF(ISBLANK(Bewertung_Zusammenfassung!E41),"",Bewertung_Zusammenfassung!E41)</f>
      </c>
      <c r="F41" s="195"/>
      <c r="G41" s="45"/>
      <c r="H41" s="69"/>
      <c r="I41" s="69"/>
      <c r="J41" s="69"/>
      <c r="K41" s="69"/>
      <c r="L41" s="69"/>
      <c r="M41" s="69"/>
      <c r="N41" s="69"/>
      <c r="O41" s="69"/>
      <c r="P41" s="69"/>
      <c r="Q41" s="69"/>
      <c r="R41" s="69"/>
      <c r="S41" s="69"/>
      <c r="T41" s="7"/>
      <c r="U41" s="7"/>
      <c r="V41" s="7"/>
      <c r="W41" s="7"/>
      <c r="X41" s="7"/>
      <c r="Y41" s="7"/>
      <c r="Z41" s="7"/>
      <c r="AA41" s="7"/>
      <c r="AB41" s="7"/>
      <c r="AC41" s="7"/>
      <c r="AD41" s="7"/>
      <c r="AE41" s="7"/>
      <c r="AF41" s="7"/>
      <c r="AG41" s="7"/>
      <c r="AH41" s="7"/>
      <c r="AI41" s="7"/>
    </row>
    <row r="42" spans="1:35" ht="24.75" customHeight="1">
      <c r="A42" s="46"/>
      <c r="B42" s="88" t="s">
        <v>94</v>
      </c>
      <c r="C42" s="45"/>
      <c r="D42" s="122" t="s">
        <v>93</v>
      </c>
      <c r="E42" s="195">
        <f>IF(ISBLANK(Bewertung_Zusammenfassung!E42),"",Bewertung_Zusammenfassung!E42)</f>
      </c>
      <c r="F42" s="195"/>
      <c r="G42" s="45"/>
      <c r="H42" s="69"/>
      <c r="I42" s="69"/>
      <c r="J42" s="69"/>
      <c r="K42" s="69"/>
      <c r="L42" s="69"/>
      <c r="M42" s="69"/>
      <c r="N42" s="69"/>
      <c r="O42" s="69"/>
      <c r="P42" s="69"/>
      <c r="Q42" s="69"/>
      <c r="R42" s="69"/>
      <c r="S42" s="10"/>
      <c r="T42" s="7"/>
      <c r="U42" s="7"/>
      <c r="V42" s="7"/>
      <c r="W42" s="7"/>
      <c r="X42" s="7"/>
      <c r="Y42" s="7"/>
      <c r="Z42" s="7"/>
      <c r="AA42" s="7"/>
      <c r="AB42" s="7"/>
      <c r="AC42" s="7"/>
      <c r="AD42" s="7"/>
      <c r="AE42" s="7"/>
      <c r="AF42" s="7"/>
      <c r="AG42" s="7"/>
      <c r="AH42" s="7"/>
      <c r="AI42" s="7"/>
    </row>
    <row r="43" spans="1:19" ht="26.25" customHeight="1">
      <c r="A43" s="43">
        <v>0.3</v>
      </c>
      <c r="B43" s="89">
        <f>Bewertung_Zusammenfassung!B43</f>
        <v>0.2</v>
      </c>
      <c r="D43" s="188" t="s">
        <v>14</v>
      </c>
      <c r="E43" s="189"/>
      <c r="F43" s="189"/>
      <c r="G43" s="5"/>
      <c r="H43" s="10">
        <f>IF(SUM(H36:H42)&gt;0,AVERAGE(H36:H42),0)</f>
        <v>0</v>
      </c>
      <c r="I43" s="153"/>
      <c r="J43" s="10">
        <f>IF(SUM(J36:J42)&gt;0,AVERAGE(J36:J42),0)</f>
        <v>0</v>
      </c>
      <c r="K43" s="153"/>
      <c r="L43" s="10">
        <f>IF(SUM(L36:L42)&gt;0,AVERAGE(L36:L42),0)</f>
        <v>0</v>
      </c>
      <c r="M43" s="153"/>
      <c r="N43" s="10">
        <f>IF(SUM(N36:N42)&gt;0,AVERAGE(N36:N42),0)</f>
        <v>0</v>
      </c>
      <c r="O43" s="153"/>
      <c r="P43" s="10">
        <f>IF(SUM(P36:P42)&gt;0,AVERAGE(P36:P42),0)</f>
        <v>0</v>
      </c>
      <c r="Q43" s="153"/>
      <c r="R43" s="10">
        <f>IF(SUM(R36:R42)&gt;0,AVERAGE(R36:R42),0)</f>
        <v>0</v>
      </c>
      <c r="S43" s="161"/>
    </row>
    <row r="45" spans="1:19" s="39" customFormat="1" ht="26.25" customHeight="1" hidden="1">
      <c r="A45" s="40"/>
      <c r="B45" s="41" t="s">
        <v>13</v>
      </c>
      <c r="D45" s="40"/>
      <c r="E45" s="40"/>
      <c r="F45" s="40"/>
      <c r="H45" s="9">
        <f aca="true" t="shared" si="1" ref="H45:S45">H24*$A24+H34*$A34+H43*$A43</f>
        <v>0</v>
      </c>
      <c r="I45" s="9"/>
      <c r="J45" s="9">
        <f t="shared" si="1"/>
        <v>0</v>
      </c>
      <c r="K45" s="9"/>
      <c r="L45" s="9">
        <f t="shared" si="1"/>
        <v>0</v>
      </c>
      <c r="M45" s="9"/>
      <c r="N45" s="9">
        <f t="shared" si="1"/>
        <v>0</v>
      </c>
      <c r="O45" s="9"/>
      <c r="P45" s="9">
        <f t="shared" si="1"/>
        <v>0</v>
      </c>
      <c r="Q45" s="9"/>
      <c r="R45" s="9">
        <f t="shared" si="1"/>
        <v>0</v>
      </c>
      <c r="S45" s="9">
        <f t="shared" si="1"/>
        <v>0</v>
      </c>
    </row>
    <row r="46" spans="2:19" ht="15.75" customHeight="1" hidden="1">
      <c r="B46" s="38"/>
      <c r="H46" s="6">
        <v>4</v>
      </c>
      <c r="I46" s="6"/>
      <c r="J46" s="6">
        <v>1</v>
      </c>
      <c r="K46" s="6"/>
      <c r="L46" s="6">
        <v>1</v>
      </c>
      <c r="M46" s="6"/>
      <c r="N46" s="6">
        <v>3</v>
      </c>
      <c r="O46" s="6"/>
      <c r="P46" s="6">
        <v>2</v>
      </c>
      <c r="Q46" s="6"/>
      <c r="R46" s="6">
        <v>3</v>
      </c>
      <c r="S46" s="6">
        <v>3</v>
      </c>
    </row>
    <row r="48" spans="1:19" ht="12.75" customHeight="1">
      <c r="A48" s="37" t="s">
        <v>12</v>
      </c>
      <c r="B48" s="190" t="s">
        <v>11</v>
      </c>
      <c r="D48" s="36"/>
      <c r="E48" s="36"/>
      <c r="F48" s="36" t="s">
        <v>10</v>
      </c>
      <c r="H48" s="136"/>
      <c r="I48" s="163"/>
      <c r="J48" s="31"/>
      <c r="K48" s="163"/>
      <c r="L48" s="31"/>
      <c r="M48" s="163"/>
      <c r="N48" s="31"/>
      <c r="O48" s="163"/>
      <c r="P48" s="31"/>
      <c r="Q48" s="163"/>
      <c r="R48" s="31"/>
      <c r="S48" s="163"/>
    </row>
    <row r="49" spans="1:19" ht="12.75">
      <c r="A49" s="19"/>
      <c r="B49" s="191"/>
      <c r="D49" s="22"/>
      <c r="E49" s="22"/>
      <c r="F49" s="22" t="s">
        <v>9</v>
      </c>
      <c r="H49" s="136"/>
      <c r="I49" s="163"/>
      <c r="J49" s="31"/>
      <c r="K49" s="163"/>
      <c r="L49" s="31"/>
      <c r="M49" s="163"/>
      <c r="N49" s="31"/>
      <c r="O49" s="163"/>
      <c r="P49" s="31"/>
      <c r="Q49" s="163"/>
      <c r="R49" s="31"/>
      <c r="S49" s="163"/>
    </row>
    <row r="50" spans="1:19" ht="12.75" customHeight="1" hidden="1">
      <c r="A50" s="19"/>
      <c r="B50" s="191"/>
      <c r="D50" s="22"/>
      <c r="E50" s="22"/>
      <c r="F50" s="22"/>
      <c r="H50" s="137"/>
      <c r="I50" s="164"/>
      <c r="J50" s="34"/>
      <c r="K50" s="164"/>
      <c r="L50" s="34"/>
      <c r="M50" s="164"/>
      <c r="N50" s="33"/>
      <c r="O50" s="170"/>
      <c r="P50" s="33"/>
      <c r="Q50" s="170"/>
      <c r="R50" s="33"/>
      <c r="S50" s="164"/>
    </row>
    <row r="51" spans="1:19" ht="12.75" customHeight="1" hidden="1">
      <c r="A51" s="19"/>
      <c r="B51" s="191"/>
      <c r="D51" s="22"/>
      <c r="E51" s="22"/>
      <c r="F51" s="22" t="s">
        <v>8</v>
      </c>
      <c r="H51" s="136"/>
      <c r="I51" s="163"/>
      <c r="J51" s="31"/>
      <c r="K51" s="163"/>
      <c r="L51" s="31"/>
      <c r="M51" s="163"/>
      <c r="N51" s="31"/>
      <c r="O51" s="163"/>
      <c r="P51" s="31"/>
      <c r="Q51" s="163"/>
      <c r="R51" s="31"/>
      <c r="S51" s="164"/>
    </row>
    <row r="52" spans="1:19" ht="12.75" customHeight="1" hidden="1">
      <c r="A52" s="19"/>
      <c r="B52" s="191"/>
      <c r="D52" s="22"/>
      <c r="E52" s="22"/>
      <c r="F52" s="22" t="s">
        <v>7</v>
      </c>
      <c r="H52" s="136"/>
      <c r="I52" s="163"/>
      <c r="J52" s="31"/>
      <c r="K52" s="163"/>
      <c r="L52" s="31"/>
      <c r="M52" s="163"/>
      <c r="N52" s="31"/>
      <c r="O52" s="163"/>
      <c r="P52" s="31"/>
      <c r="Q52" s="163"/>
      <c r="R52" s="31"/>
      <c r="S52" s="164"/>
    </row>
    <row r="53" spans="1:19" ht="12.75" customHeight="1" hidden="1">
      <c r="A53" s="19"/>
      <c r="B53" s="191"/>
      <c r="D53" s="22"/>
      <c r="E53" s="22"/>
      <c r="F53" s="22" t="s">
        <v>6</v>
      </c>
      <c r="H53" s="136"/>
      <c r="I53" s="163"/>
      <c r="J53" s="31"/>
      <c r="K53" s="163"/>
      <c r="L53" s="31"/>
      <c r="M53" s="163"/>
      <c r="N53" s="31"/>
      <c r="O53" s="163"/>
      <c r="P53" s="31"/>
      <c r="Q53" s="163"/>
      <c r="R53" s="31"/>
      <c r="S53" s="164"/>
    </row>
    <row r="54" spans="1:19" ht="12.75" customHeight="1" hidden="1">
      <c r="A54" s="20"/>
      <c r="B54" s="20"/>
      <c r="D54" s="22"/>
      <c r="E54" s="22"/>
      <c r="F54" s="22" t="s">
        <v>5</v>
      </c>
      <c r="H54" s="136"/>
      <c r="I54" s="163"/>
      <c r="J54" s="31"/>
      <c r="K54" s="163"/>
      <c r="L54" s="31"/>
      <c r="M54" s="163"/>
      <c r="N54" s="31"/>
      <c r="O54" s="163"/>
      <c r="P54" s="31"/>
      <c r="Q54" s="163"/>
      <c r="R54" s="31"/>
      <c r="S54" s="164"/>
    </row>
    <row r="55" spans="1:19" ht="12.75">
      <c r="A55" s="19"/>
      <c r="B55" s="20"/>
      <c r="D55" s="22"/>
      <c r="E55" s="22"/>
      <c r="F55" s="22"/>
      <c r="H55" s="137"/>
      <c r="I55" s="164"/>
      <c r="J55" s="34"/>
      <c r="K55" s="164"/>
      <c r="L55" s="34"/>
      <c r="M55" s="164"/>
      <c r="N55" s="33"/>
      <c r="O55" s="170"/>
      <c r="P55" s="33"/>
      <c r="Q55" s="170"/>
      <c r="R55" s="33"/>
      <c r="S55" s="170"/>
    </row>
    <row r="56" spans="1:19" ht="12.75">
      <c r="A56" s="19"/>
      <c r="B56" s="20"/>
      <c r="D56" s="22"/>
      <c r="E56" s="22"/>
      <c r="F56" s="22" t="s">
        <v>5</v>
      </c>
      <c r="H56" s="148">
        <f>H49+H48</f>
        <v>0</v>
      </c>
      <c r="I56" s="163"/>
      <c r="J56" s="77">
        <f>J49+J48</f>
        <v>0</v>
      </c>
      <c r="K56" s="163"/>
      <c r="L56" s="77">
        <f>L49+L48</f>
        <v>0</v>
      </c>
      <c r="M56" s="163"/>
      <c r="N56" s="77">
        <f>N49+N48</f>
        <v>0</v>
      </c>
      <c r="O56" s="163"/>
      <c r="P56" s="77">
        <f>P49+P48</f>
        <v>0</v>
      </c>
      <c r="Q56" s="163"/>
      <c r="R56" s="77">
        <f>R49+R48</f>
        <v>0</v>
      </c>
      <c r="S56" s="163"/>
    </row>
    <row r="57" spans="1:19" ht="12.75">
      <c r="A57" s="19"/>
      <c r="B57" s="20"/>
      <c r="D57" s="22"/>
      <c r="E57" s="22"/>
      <c r="F57" s="22" t="s">
        <v>4</v>
      </c>
      <c r="H57" s="136"/>
      <c r="I57" s="163"/>
      <c r="J57" s="31"/>
      <c r="K57" s="163"/>
      <c r="L57" s="31"/>
      <c r="M57" s="163"/>
      <c r="N57" s="31"/>
      <c r="O57" s="163"/>
      <c r="P57" s="31"/>
      <c r="Q57" s="163"/>
      <c r="R57" s="31"/>
      <c r="S57" s="163"/>
    </row>
    <row r="58" spans="1:19" ht="12.75">
      <c r="A58" s="19"/>
      <c r="B58" s="20"/>
      <c r="D58" s="22"/>
      <c r="E58" s="22"/>
      <c r="F58" s="22"/>
      <c r="H58" s="138"/>
      <c r="I58" s="165"/>
      <c r="J58" s="28"/>
      <c r="K58" s="165"/>
      <c r="L58" s="28"/>
      <c r="M58" s="165"/>
      <c r="N58" s="27"/>
      <c r="O58" s="171"/>
      <c r="P58" s="27"/>
      <c r="Q58" s="171"/>
      <c r="R58" s="27"/>
      <c r="S58" s="170"/>
    </row>
    <row r="59" spans="1:19" ht="12.75">
      <c r="A59" s="19"/>
      <c r="B59" s="20"/>
      <c r="D59" s="22"/>
      <c r="E59" s="22"/>
      <c r="F59" s="22" t="s">
        <v>87</v>
      </c>
      <c r="H59" s="147">
        <f>IF(SUM(H56+H57)&gt;0,H57/H56,0)</f>
        <v>0</v>
      </c>
      <c r="I59" s="166"/>
      <c r="J59" s="147">
        <f>IF(SUM(J56+J57)&gt;0,J57/J56,0)</f>
        <v>0</v>
      </c>
      <c r="K59" s="166"/>
      <c r="L59" s="147">
        <f>IF(SUM(L56+L57)&gt;0,L57/L56,0)</f>
        <v>0</v>
      </c>
      <c r="M59" s="166"/>
      <c r="N59" s="147">
        <f>IF(SUM(N56+N57)&gt;0,N57/N56,0)</f>
        <v>0</v>
      </c>
      <c r="O59" s="166"/>
      <c r="P59" s="147">
        <f>IF(SUM(P56+P57)&gt;0,P57/P56,0)</f>
        <v>0</v>
      </c>
      <c r="Q59" s="166"/>
      <c r="R59" s="147">
        <f>IF(SUM(R56+R57)&gt;0,R57/R56,0)</f>
        <v>0</v>
      </c>
      <c r="S59" s="163"/>
    </row>
    <row r="60" spans="1:19" ht="12.75">
      <c r="A60" s="19"/>
      <c r="B60" s="88" t="s">
        <v>94</v>
      </c>
      <c r="D60" s="22"/>
      <c r="E60" s="22"/>
      <c r="F60" s="22"/>
      <c r="H60" s="139"/>
      <c r="I60" s="167"/>
      <c r="J60" s="24"/>
      <c r="K60" s="167"/>
      <c r="L60" s="24"/>
      <c r="M60" s="167"/>
      <c r="N60" s="23"/>
      <c r="O60" s="172"/>
      <c r="P60" s="23"/>
      <c r="Q60" s="172"/>
      <c r="R60" s="23"/>
      <c r="S60" s="170"/>
    </row>
    <row r="61" spans="1:19" ht="12.75">
      <c r="A61" s="19"/>
      <c r="B61" s="90">
        <f>Bewertung_Zusammenfassung!B61</f>
        <v>0.3</v>
      </c>
      <c r="D61" s="22"/>
      <c r="E61" s="22"/>
      <c r="F61" s="22" t="s">
        <v>3</v>
      </c>
      <c r="H61" s="146">
        <f>IF(H59&gt;2,5,IF(H59&gt;=1.2,4,IF(H59&gt;=0.8,3,IF(H59&gt;=0.5,2,IF(H59=0,0,1)))))</f>
        <v>0</v>
      </c>
      <c r="I61" s="168"/>
      <c r="J61" s="146">
        <f>IF(J59&gt;2,5,IF(J59&gt;=1.2,4,IF(J59&gt;=0.8,3,IF(J59&gt;=0.5,2,IF(J59=0,0,1)))))</f>
        <v>0</v>
      </c>
      <c r="K61" s="168"/>
      <c r="L61" s="146">
        <f>IF(L59&gt;2,5,IF(L59&gt;=1.2,4,IF(L59&gt;=0.8,3,IF(L59&gt;=0.5,2,IF(L59=0,0,1)))))</f>
        <v>0</v>
      </c>
      <c r="M61" s="168"/>
      <c r="N61" s="146">
        <f>IF(N59&gt;2,5,IF(N59&gt;=1.2,4,IF(N59&gt;=0.8,3,IF(N59&gt;=0.5,2,IF(N59=0,0,1)))))</f>
        <v>0</v>
      </c>
      <c r="O61" s="168"/>
      <c r="P61" s="146">
        <f>IF(P59&gt;2,5,IF(P59&gt;=1.2,4,IF(P59&gt;=0.8,3,IF(P59&gt;=0.5,2,IF(P59=0,0,1)))))</f>
        <v>0</v>
      </c>
      <c r="Q61" s="168"/>
      <c r="R61" s="146">
        <f>IF(R59&gt;2,5,IF(R59&gt;=1.2,4,IF(R59&gt;=0.8,3,IF(R59&gt;=0.5,2,IF(R59=0,0,1)))))</f>
        <v>0</v>
      </c>
      <c r="S61" s="163"/>
    </row>
    <row r="62" spans="1:19" ht="12.75">
      <c r="A62" s="19"/>
      <c r="B62" s="20"/>
      <c r="D62" s="19"/>
      <c r="E62" s="20"/>
      <c r="F62" s="19"/>
      <c r="H62" s="140"/>
      <c r="I62" s="169"/>
      <c r="J62" s="17"/>
      <c r="K62" s="169"/>
      <c r="L62" s="17"/>
      <c r="M62" s="169"/>
      <c r="N62" s="17"/>
      <c r="O62" s="169"/>
      <c r="P62" s="17"/>
      <c r="Q62" s="169"/>
      <c r="R62" s="16"/>
      <c r="S62" s="177"/>
    </row>
    <row r="63" spans="1:19" ht="12.75">
      <c r="A63" s="15"/>
      <c r="B63" s="15"/>
      <c r="D63" s="15"/>
      <c r="E63" s="15"/>
      <c r="F63" s="15"/>
      <c r="H63" s="141"/>
      <c r="I63" s="156"/>
      <c r="J63" s="15"/>
      <c r="K63" s="156"/>
      <c r="L63" s="15"/>
      <c r="M63" s="156"/>
      <c r="N63" s="15"/>
      <c r="O63" s="156"/>
      <c r="P63" s="15"/>
      <c r="Q63" s="156"/>
      <c r="R63" s="15"/>
      <c r="S63" s="108"/>
    </row>
    <row r="64" spans="1:19" ht="26.25" customHeight="1">
      <c r="A64" s="14"/>
      <c r="B64" s="13" t="s">
        <v>2</v>
      </c>
      <c r="D64" s="188"/>
      <c r="E64" s="189"/>
      <c r="F64" s="189"/>
      <c r="G64" s="5"/>
      <c r="H64" s="149">
        <f>$B$24*H24+$B$34*H34+$B$43*H43+$B$61*H61</f>
        <v>0</v>
      </c>
      <c r="I64" s="154"/>
      <c r="J64" s="79">
        <f aca="true" t="shared" si="2" ref="J64:R64">$B$24*J24+$B$34*J34+$B$43*J43+$B$61*J61</f>
        <v>0</v>
      </c>
      <c r="K64" s="154"/>
      <c r="L64" s="80">
        <f t="shared" si="2"/>
        <v>0</v>
      </c>
      <c r="M64" s="158"/>
      <c r="N64" s="79">
        <f t="shared" si="2"/>
        <v>0</v>
      </c>
      <c r="O64" s="153"/>
      <c r="P64" s="79">
        <f t="shared" si="2"/>
        <v>0</v>
      </c>
      <c r="Q64" s="153"/>
      <c r="R64" s="79">
        <f t="shared" si="2"/>
        <v>0</v>
      </c>
      <c r="S64" s="153"/>
    </row>
    <row r="65" spans="6:19" ht="15.75">
      <c r="F65" s="1" t="s">
        <v>1</v>
      </c>
      <c r="G65" s="5"/>
      <c r="H65" s="6"/>
      <c r="I65" s="155"/>
      <c r="J65" s="6"/>
      <c r="K65" s="155"/>
      <c r="L65" s="8"/>
      <c r="M65" s="159"/>
      <c r="N65" s="6"/>
      <c r="O65" s="155"/>
      <c r="P65" s="6"/>
      <c r="Q65" s="155"/>
      <c r="R65" s="6"/>
      <c r="S65" s="155"/>
    </row>
    <row r="66" spans="2:19" ht="13.5" customHeight="1">
      <c r="B66" t="s">
        <v>85</v>
      </c>
      <c r="F66" s="5"/>
      <c r="G66" s="5"/>
      <c r="H66" s="75"/>
      <c r="I66" s="75"/>
      <c r="J66" s="75"/>
      <c r="K66" s="75"/>
      <c r="L66" s="75"/>
      <c r="M66" s="75"/>
      <c r="N66" s="75"/>
      <c r="O66" s="75"/>
      <c r="P66" s="75"/>
      <c r="Q66" s="75"/>
      <c r="R66" s="75"/>
      <c r="S66" s="75"/>
    </row>
    <row r="67" ht="14.25">
      <c r="S67" s="4"/>
    </row>
    <row r="69" spans="2:5" ht="12.75">
      <c r="B69" s="91" t="s">
        <v>0</v>
      </c>
      <c r="E69" s="3"/>
    </row>
    <row r="70" spans="2:5" ht="12.75">
      <c r="B70" s="92">
        <f>B61+B43+B34+B24</f>
        <v>1</v>
      </c>
      <c r="E70" s="2"/>
    </row>
  </sheetData>
  <sheetProtection/>
  <mergeCells count="28">
    <mergeCell ref="E41:F41"/>
    <mergeCell ref="D43:F43"/>
    <mergeCell ref="B48:B53"/>
    <mergeCell ref="D64:F64"/>
    <mergeCell ref="E42:F42"/>
    <mergeCell ref="D34:F34"/>
    <mergeCell ref="B36:B39"/>
    <mergeCell ref="E36:F36"/>
    <mergeCell ref="E37:F37"/>
    <mergeCell ref="E38:F38"/>
    <mergeCell ref="E31:F31"/>
    <mergeCell ref="E39:F39"/>
    <mergeCell ref="E21:F21"/>
    <mergeCell ref="E22:F22"/>
    <mergeCell ref="E23:F23"/>
    <mergeCell ref="D24:F24"/>
    <mergeCell ref="E32:F32"/>
    <mergeCell ref="E33:F33"/>
    <mergeCell ref="H14:R14"/>
    <mergeCell ref="B18:B20"/>
    <mergeCell ref="E18:F18"/>
    <mergeCell ref="E19:F19"/>
    <mergeCell ref="E20:F20"/>
    <mergeCell ref="B26:B31"/>
    <mergeCell ref="E26:F26"/>
    <mergeCell ref="E27:F27"/>
    <mergeCell ref="E28:F28"/>
    <mergeCell ref="E30:F30"/>
  </mergeCells>
  <printOptions/>
  <pageMargins left="0.7874015748031497" right="0.7874015748031497" top="0.984251968503937" bottom="0.984251968503937" header="0.5118110236220472" footer="0.5118110236220472"/>
  <pageSetup fitToHeight="1" fitToWidth="1" horizontalDpi="600" verticalDpi="600" orientation="landscape" paperSize="8" scale="59" r:id="rId1"/>
  <headerFooter alignWithMargins="0">
    <oddFooter>&amp;LFachordner NATURGEFAHREN / Vorlagen und Vorgaben&amp;CVerkehr und Infrastruktur (vif)&amp;Rfreigegeben / 20.12.2011</oddFooter>
  </headerFooter>
</worksheet>
</file>

<file path=xl/worksheets/sheet4.xml><?xml version="1.0" encoding="utf-8"?>
<worksheet xmlns="http://schemas.openxmlformats.org/spreadsheetml/2006/main" xmlns:r="http://schemas.openxmlformats.org/officeDocument/2006/relationships">
  <sheetPr codeName="Tabelle4">
    <tabColor indexed="43"/>
    <pageSetUpPr fitToPage="1"/>
  </sheetPr>
  <dimension ref="A1:AI70"/>
  <sheetViews>
    <sheetView zoomScale="70" zoomScaleNormal="70" zoomScaleSheetLayoutView="70" workbookViewId="0" topLeftCell="A1">
      <selection activeCell="E37" sqref="E37:F37"/>
    </sheetView>
  </sheetViews>
  <sheetFormatPr defaultColWidth="11.421875" defaultRowHeight="12.75"/>
  <cols>
    <col min="1" max="1" width="4.7109375" style="0" customWidth="1"/>
    <col min="2" max="2" width="30.28125" style="0" customWidth="1"/>
    <col min="3" max="3" width="2.28125" style="0" customWidth="1"/>
    <col min="4" max="4" width="3.8515625" style="0" customWidth="1"/>
    <col min="5" max="5" width="68.421875" style="0" customWidth="1"/>
    <col min="6" max="6" width="22.421875" style="0" customWidth="1"/>
    <col min="7" max="7" width="2.28125" style="0" customWidth="1"/>
    <col min="8" max="8" width="6.421875" style="0" customWidth="1"/>
    <col min="9" max="9" width="22.57421875" style="0" customWidth="1"/>
    <col min="10" max="10" width="6.28125" style="0" customWidth="1"/>
    <col min="11" max="11" width="22.57421875" style="0" customWidth="1"/>
    <col min="12" max="12" width="6.28125" style="0" customWidth="1"/>
    <col min="13" max="13" width="22.57421875" style="0" customWidth="1"/>
    <col min="14" max="14" width="6.28125" style="0" customWidth="1"/>
    <col min="15" max="15" width="22.57421875" style="0" customWidth="1"/>
    <col min="16" max="16" width="6.28125" style="0" customWidth="1"/>
    <col min="17" max="17" width="22.57421875" style="0" customWidth="1"/>
    <col min="18" max="18" width="6.140625" style="0" customWidth="1"/>
    <col min="19" max="19" width="22.7109375" style="0" customWidth="1"/>
  </cols>
  <sheetData>
    <row r="1" spans="1:2" ht="25.5">
      <c r="A1" s="61" t="s">
        <v>83</v>
      </c>
      <c r="B1" s="61"/>
    </row>
    <row r="2" spans="1:2" ht="5.25" customHeight="1">
      <c r="A2" s="54"/>
      <c r="B2" s="54"/>
    </row>
    <row r="3" spans="1:3" ht="18">
      <c r="A3" s="60" t="s">
        <v>79</v>
      </c>
      <c r="B3" s="59"/>
      <c r="C3" s="1"/>
    </row>
    <row r="4" spans="1:2" ht="6" customHeight="1">
      <c r="A4" s="54"/>
      <c r="B4" s="54"/>
    </row>
    <row r="5" spans="1:19" ht="15.75">
      <c r="A5" s="1"/>
      <c r="B5" s="59"/>
      <c r="C5" s="1"/>
      <c r="H5" s="5" t="s">
        <v>78</v>
      </c>
      <c r="I5" s="5"/>
      <c r="S5" s="5"/>
    </row>
    <row r="6" spans="1:2" ht="6" customHeight="1">
      <c r="A6" s="54"/>
      <c r="B6" s="54"/>
    </row>
    <row r="7" spans="1:19" ht="12.75">
      <c r="A7" s="52" t="s">
        <v>64</v>
      </c>
      <c r="B7" s="52" t="s">
        <v>77</v>
      </c>
      <c r="F7" t="s">
        <v>76</v>
      </c>
      <c r="H7" s="58">
        <v>5</v>
      </c>
      <c r="I7" s="3" t="s">
        <v>75</v>
      </c>
      <c r="K7" s="76"/>
      <c r="L7" s="76"/>
      <c r="M7" s="76"/>
      <c r="N7" s="76"/>
      <c r="O7" s="76"/>
      <c r="P7" s="76"/>
      <c r="Q7" s="76"/>
      <c r="R7" s="76"/>
      <c r="S7" s="3"/>
    </row>
    <row r="8" spans="1:18" ht="12.75">
      <c r="A8" s="3" t="s">
        <v>63</v>
      </c>
      <c r="B8" s="3" t="s">
        <v>84</v>
      </c>
      <c r="F8" t="s">
        <v>74</v>
      </c>
      <c r="H8" s="57">
        <v>4</v>
      </c>
      <c r="I8" s="3" t="s">
        <v>73</v>
      </c>
      <c r="K8" s="76"/>
      <c r="L8" s="76"/>
      <c r="M8" s="76"/>
      <c r="N8" s="76"/>
      <c r="O8" s="76"/>
      <c r="P8" s="76"/>
      <c r="Q8" s="76"/>
      <c r="R8" s="76"/>
    </row>
    <row r="9" spans="1:18" ht="12.75">
      <c r="A9" s="52" t="s">
        <v>62</v>
      </c>
      <c r="B9" s="3" t="s">
        <v>84</v>
      </c>
      <c r="F9" t="s">
        <v>72</v>
      </c>
      <c r="H9" s="56">
        <v>3</v>
      </c>
      <c r="I9" s="3" t="s">
        <v>71</v>
      </c>
      <c r="K9" s="76"/>
      <c r="L9" s="76"/>
      <c r="M9" s="76"/>
      <c r="N9" s="76"/>
      <c r="O9" s="76"/>
      <c r="P9" s="76"/>
      <c r="Q9" s="76"/>
      <c r="R9" s="76"/>
    </row>
    <row r="10" spans="1:18" ht="12.75">
      <c r="A10" s="54" t="s">
        <v>61</v>
      </c>
      <c r="B10" s="3" t="s">
        <v>84</v>
      </c>
      <c r="H10" s="55">
        <v>2</v>
      </c>
      <c r="I10" s="3" t="s">
        <v>70</v>
      </c>
      <c r="K10" s="76"/>
      <c r="L10" s="76"/>
      <c r="M10" s="76"/>
      <c r="N10" s="76"/>
      <c r="O10" s="76"/>
      <c r="P10" s="76"/>
      <c r="Q10" s="76"/>
      <c r="R10" s="76"/>
    </row>
    <row r="11" spans="1:18" ht="12.75">
      <c r="A11" s="54" t="s">
        <v>60</v>
      </c>
      <c r="B11" s="3" t="s">
        <v>84</v>
      </c>
      <c r="H11" s="53">
        <v>1</v>
      </c>
      <c r="I11" s="3" t="s">
        <v>69</v>
      </c>
      <c r="K11" s="76"/>
      <c r="L11" s="76"/>
      <c r="M11" s="76"/>
      <c r="N11" s="76"/>
      <c r="O11" s="76"/>
      <c r="P11" s="76"/>
      <c r="Q11" s="76"/>
      <c r="R11" s="76"/>
    </row>
    <row r="12" spans="1:2" ht="12.75">
      <c r="A12" s="52" t="s">
        <v>59</v>
      </c>
      <c r="B12" s="3" t="s">
        <v>84</v>
      </c>
    </row>
    <row r="13" ht="12.75">
      <c r="B13" s="3"/>
    </row>
    <row r="14" spans="1:19" ht="12.75">
      <c r="A14" s="5" t="s">
        <v>68</v>
      </c>
      <c r="D14" s="5" t="s">
        <v>67</v>
      </c>
      <c r="H14" s="200" t="s">
        <v>82</v>
      </c>
      <c r="I14" s="200"/>
      <c r="J14" s="200"/>
      <c r="K14" s="200"/>
      <c r="L14" s="200"/>
      <c r="M14" s="200"/>
      <c r="N14" s="200"/>
      <c r="O14" s="200"/>
      <c r="P14" s="200"/>
      <c r="Q14" s="200"/>
      <c r="R14" s="200"/>
      <c r="S14" s="75"/>
    </row>
    <row r="15" ht="6.75" customHeight="1"/>
    <row r="16" spans="8:19" ht="12.75">
      <c r="H16" s="51" t="s">
        <v>64</v>
      </c>
      <c r="I16" s="173" t="s">
        <v>86</v>
      </c>
      <c r="J16" s="51" t="s">
        <v>63</v>
      </c>
      <c r="K16" s="173" t="s">
        <v>86</v>
      </c>
      <c r="L16" s="51" t="s">
        <v>62</v>
      </c>
      <c r="M16" s="173" t="s">
        <v>86</v>
      </c>
      <c r="N16" s="51" t="s">
        <v>61</v>
      </c>
      <c r="O16" s="173" t="s">
        <v>86</v>
      </c>
      <c r="P16" s="51" t="s">
        <v>60</v>
      </c>
      <c r="Q16" s="173" t="s">
        <v>86</v>
      </c>
      <c r="R16" s="51" t="s">
        <v>59</v>
      </c>
      <c r="S16" s="173" t="s">
        <v>86</v>
      </c>
    </row>
    <row r="17" spans="1:6" ht="6.75" customHeight="1">
      <c r="A17" s="17"/>
      <c r="B17" s="17"/>
      <c r="D17" s="17"/>
      <c r="E17" s="17"/>
      <c r="F17" s="17"/>
    </row>
    <row r="18" spans="1:35" ht="30" customHeight="1">
      <c r="A18" s="37" t="s">
        <v>52</v>
      </c>
      <c r="B18" s="190" t="s">
        <v>51</v>
      </c>
      <c r="C18" s="48"/>
      <c r="D18" s="70" t="s">
        <v>50</v>
      </c>
      <c r="E18" s="196" t="s">
        <v>49</v>
      </c>
      <c r="F18" s="196"/>
      <c r="G18" s="47"/>
      <c r="H18" s="69"/>
      <c r="I18" s="69"/>
      <c r="J18" s="69"/>
      <c r="K18" s="69"/>
      <c r="L18" s="69"/>
      <c r="M18" s="69"/>
      <c r="N18" s="69"/>
      <c r="O18" s="69"/>
      <c r="P18" s="69"/>
      <c r="Q18" s="69"/>
      <c r="R18" s="69"/>
      <c r="S18" s="69"/>
      <c r="T18" s="7"/>
      <c r="U18" s="7"/>
      <c r="V18" s="7"/>
      <c r="W18" s="7"/>
      <c r="X18" s="7"/>
      <c r="Y18" s="7"/>
      <c r="Z18" s="7"/>
      <c r="AA18" s="7"/>
      <c r="AB18" s="7"/>
      <c r="AC18" s="7"/>
      <c r="AD18" s="7"/>
      <c r="AE18" s="7"/>
      <c r="AF18" s="7"/>
      <c r="AG18" s="7"/>
      <c r="AH18" s="7"/>
      <c r="AI18" s="7"/>
    </row>
    <row r="19" spans="1:35" ht="27.75" customHeight="1">
      <c r="A19" s="19"/>
      <c r="B19" s="191"/>
      <c r="C19" s="45"/>
      <c r="D19" s="50" t="s">
        <v>48</v>
      </c>
      <c r="E19" s="197" t="s">
        <v>47</v>
      </c>
      <c r="F19" s="197"/>
      <c r="G19" s="47"/>
      <c r="H19" s="69"/>
      <c r="I19" s="69"/>
      <c r="J19" s="69"/>
      <c r="K19" s="69"/>
      <c r="L19" s="69"/>
      <c r="M19" s="69"/>
      <c r="N19" s="69"/>
      <c r="O19" s="69"/>
      <c r="P19" s="69"/>
      <c r="Q19" s="69"/>
      <c r="R19" s="69"/>
      <c r="S19" s="69"/>
      <c r="T19" s="7"/>
      <c r="U19" s="7"/>
      <c r="V19" s="7"/>
      <c r="W19" s="7"/>
      <c r="X19" s="7"/>
      <c r="Y19" s="7"/>
      <c r="Z19" s="7"/>
      <c r="AA19" s="7"/>
      <c r="AB19" s="7"/>
      <c r="AC19" s="7"/>
      <c r="AD19" s="7"/>
      <c r="AE19" s="7"/>
      <c r="AF19" s="7"/>
      <c r="AG19" s="7"/>
      <c r="AH19" s="7"/>
      <c r="AI19" s="7"/>
    </row>
    <row r="20" spans="1:35" ht="30" customHeight="1">
      <c r="A20" s="19"/>
      <c r="B20" s="191"/>
      <c r="C20" s="45"/>
      <c r="D20" s="50" t="s">
        <v>46</v>
      </c>
      <c r="E20" s="197" t="s">
        <v>45</v>
      </c>
      <c r="F20" s="197"/>
      <c r="G20" s="47"/>
      <c r="H20" s="69"/>
      <c r="I20" s="69"/>
      <c r="J20" s="69"/>
      <c r="K20" s="69"/>
      <c r="L20" s="69"/>
      <c r="M20" s="69"/>
      <c r="N20" s="69"/>
      <c r="O20" s="69"/>
      <c r="P20" s="69"/>
      <c r="Q20" s="69"/>
      <c r="R20" s="69"/>
      <c r="S20" s="69"/>
      <c r="T20" s="7"/>
      <c r="U20" s="7"/>
      <c r="V20" s="7"/>
      <c r="W20" s="7"/>
      <c r="X20" s="7"/>
      <c r="Y20" s="7"/>
      <c r="Z20" s="7"/>
      <c r="AA20" s="7"/>
      <c r="AB20" s="7"/>
      <c r="AC20" s="7"/>
      <c r="AD20" s="7"/>
      <c r="AE20" s="7"/>
      <c r="AF20" s="7"/>
      <c r="AG20" s="7"/>
      <c r="AH20" s="7"/>
      <c r="AI20" s="7"/>
    </row>
    <row r="21" spans="1:35" ht="30" customHeight="1">
      <c r="A21" s="19"/>
      <c r="B21" s="71"/>
      <c r="C21" s="45"/>
      <c r="D21" s="50" t="s">
        <v>44</v>
      </c>
      <c r="E21" s="196" t="s">
        <v>43</v>
      </c>
      <c r="F21" s="196"/>
      <c r="G21" s="47"/>
      <c r="H21" s="69"/>
      <c r="I21" s="69"/>
      <c r="J21" s="69"/>
      <c r="K21" s="69"/>
      <c r="L21" s="69"/>
      <c r="M21" s="69"/>
      <c r="N21" s="69"/>
      <c r="O21" s="69"/>
      <c r="P21" s="69"/>
      <c r="Q21" s="69"/>
      <c r="R21" s="69"/>
      <c r="S21" s="69"/>
      <c r="T21" s="7"/>
      <c r="U21" s="7"/>
      <c r="V21" s="7"/>
      <c r="W21" s="7"/>
      <c r="X21" s="7"/>
      <c r="Y21" s="7"/>
      <c r="Z21" s="7"/>
      <c r="AA21" s="7"/>
      <c r="AB21" s="7"/>
      <c r="AC21" s="7"/>
      <c r="AD21" s="7"/>
      <c r="AE21" s="7"/>
      <c r="AF21" s="7"/>
      <c r="AG21" s="7"/>
      <c r="AH21" s="7"/>
      <c r="AI21" s="7"/>
    </row>
    <row r="22" spans="1:35" ht="30" customHeight="1">
      <c r="A22" s="19"/>
      <c r="B22" s="71"/>
      <c r="C22" s="45"/>
      <c r="D22" s="121" t="s">
        <v>88</v>
      </c>
      <c r="E22" s="195">
        <f>IF(ISBLANK(Bewertung_Zusammenfassung!E22),"",Bewertung_Zusammenfassung!E22)</f>
      </c>
      <c r="F22" s="195"/>
      <c r="G22" s="47"/>
      <c r="H22" s="69"/>
      <c r="I22" s="69"/>
      <c r="J22" s="69"/>
      <c r="K22" s="69"/>
      <c r="L22" s="69"/>
      <c r="M22" s="69"/>
      <c r="N22" s="69"/>
      <c r="O22" s="69"/>
      <c r="P22" s="69"/>
      <c r="Q22" s="69"/>
      <c r="R22" s="69"/>
      <c r="S22" s="69"/>
      <c r="T22" s="7"/>
      <c r="U22" s="7"/>
      <c r="V22" s="7"/>
      <c r="W22" s="7"/>
      <c r="X22" s="7"/>
      <c r="Y22" s="7"/>
      <c r="Z22" s="7"/>
      <c r="AA22" s="7"/>
      <c r="AB22" s="7"/>
      <c r="AC22" s="7"/>
      <c r="AD22" s="7"/>
      <c r="AE22" s="7"/>
      <c r="AF22" s="7"/>
      <c r="AG22" s="7"/>
      <c r="AH22" s="7"/>
      <c r="AI22" s="7"/>
    </row>
    <row r="23" spans="1:35" ht="30" customHeight="1">
      <c r="A23" s="19"/>
      <c r="B23" s="88" t="s">
        <v>94</v>
      </c>
      <c r="C23" s="45"/>
      <c r="D23" s="121" t="s">
        <v>89</v>
      </c>
      <c r="E23" s="195">
        <f>IF(ISBLANK(Bewertung_Zusammenfassung!E23),"",Bewertung_Zusammenfassung!E23)</f>
      </c>
      <c r="F23" s="195"/>
      <c r="G23" s="47"/>
      <c r="H23" s="69"/>
      <c r="I23" s="69"/>
      <c r="J23" s="69"/>
      <c r="K23" s="69"/>
      <c r="L23" s="69"/>
      <c r="M23" s="69"/>
      <c r="N23" s="69"/>
      <c r="O23" s="69"/>
      <c r="P23" s="69"/>
      <c r="Q23" s="69"/>
      <c r="R23" s="69"/>
      <c r="S23" s="69"/>
      <c r="T23" s="7"/>
      <c r="U23" s="7"/>
      <c r="V23" s="7"/>
      <c r="W23" s="7"/>
      <c r="X23" s="7"/>
      <c r="Y23" s="7"/>
      <c r="Z23" s="7"/>
      <c r="AA23" s="7"/>
      <c r="AB23" s="7"/>
      <c r="AC23" s="7"/>
      <c r="AD23" s="7"/>
      <c r="AE23" s="7"/>
      <c r="AF23" s="7"/>
      <c r="AG23" s="7"/>
      <c r="AH23" s="7"/>
      <c r="AI23" s="7"/>
    </row>
    <row r="24" spans="1:19" ht="25.5" customHeight="1">
      <c r="A24" s="43">
        <v>0.4</v>
      </c>
      <c r="B24" s="89">
        <f>Bewertung_Zusammenfassung!B24</f>
        <v>0.3</v>
      </c>
      <c r="D24" s="188" t="s">
        <v>42</v>
      </c>
      <c r="E24" s="189"/>
      <c r="F24" s="189"/>
      <c r="G24" s="5"/>
      <c r="H24" s="10">
        <f>IF(SUM(H18:H23)&gt;0,AVERAGE(H18:H23),0)</f>
        <v>0</v>
      </c>
      <c r="I24" s="153"/>
      <c r="J24" s="10">
        <f>IF(SUM(J18:J23)&gt;0,AVERAGE(J18:J23),0)</f>
        <v>0</v>
      </c>
      <c r="K24" s="153"/>
      <c r="L24" s="10">
        <f>IF(SUM(L18:L23)&gt;0,AVERAGE(L18:L23),0)</f>
        <v>0</v>
      </c>
      <c r="M24" s="153"/>
      <c r="N24" s="10">
        <f>IF(SUM(N18:N23)&gt;0,AVERAGE(N18:N23),0)</f>
        <v>0</v>
      </c>
      <c r="O24" s="153"/>
      <c r="P24" s="10">
        <f>IF(SUM(P18:P23)&gt;0,AVERAGE(P18:P23),0)</f>
        <v>0</v>
      </c>
      <c r="Q24" s="153"/>
      <c r="R24" s="10">
        <f>IF(SUM(R18:R23)&gt;0,AVERAGE(R18:R23),0)</f>
        <v>0</v>
      </c>
      <c r="S24" s="153"/>
    </row>
    <row r="25" spans="1:19" ht="12.75">
      <c r="A25" s="49"/>
      <c r="H25" s="7"/>
      <c r="I25" s="7"/>
      <c r="J25" s="7"/>
      <c r="K25" s="7"/>
      <c r="L25" s="7"/>
      <c r="M25" s="7"/>
      <c r="N25" s="7"/>
      <c r="O25" s="7"/>
      <c r="P25" s="7"/>
      <c r="Q25" s="7"/>
      <c r="R25" s="7"/>
      <c r="S25" s="7"/>
    </row>
    <row r="26" spans="1:35" ht="40.5" customHeight="1">
      <c r="A26" s="37" t="s">
        <v>41</v>
      </c>
      <c r="B26" s="190" t="s">
        <v>40</v>
      </c>
      <c r="C26" s="48"/>
      <c r="D26" s="70" t="s">
        <v>39</v>
      </c>
      <c r="E26" s="196" t="s">
        <v>38</v>
      </c>
      <c r="F26" s="196"/>
      <c r="G26" s="47"/>
      <c r="H26" s="69"/>
      <c r="I26" s="69"/>
      <c r="J26" s="69"/>
      <c r="K26" s="69"/>
      <c r="L26" s="69"/>
      <c r="M26" s="69"/>
      <c r="N26" s="69"/>
      <c r="O26" s="69"/>
      <c r="P26" s="69"/>
      <c r="Q26" s="69"/>
      <c r="R26" s="69"/>
      <c r="S26" s="69"/>
      <c r="T26" s="7"/>
      <c r="U26" s="7"/>
      <c r="V26" s="7"/>
      <c r="W26" s="7"/>
      <c r="X26" s="7"/>
      <c r="Y26" s="7"/>
      <c r="Z26" s="7"/>
      <c r="AA26" s="7"/>
      <c r="AB26" s="7"/>
      <c r="AC26" s="7"/>
      <c r="AD26" s="7"/>
      <c r="AE26" s="7"/>
      <c r="AF26" s="7"/>
      <c r="AG26" s="7"/>
      <c r="AH26" s="7"/>
      <c r="AI26" s="7"/>
    </row>
    <row r="27" spans="1:35" ht="30" customHeight="1">
      <c r="A27" s="46"/>
      <c r="B27" s="191"/>
      <c r="C27" s="45"/>
      <c r="D27" s="70" t="s">
        <v>37</v>
      </c>
      <c r="E27" s="197" t="s">
        <v>36</v>
      </c>
      <c r="F27" s="197"/>
      <c r="G27" s="47"/>
      <c r="H27" s="69"/>
      <c r="I27" s="69"/>
      <c r="J27" s="69"/>
      <c r="K27" s="69"/>
      <c r="L27" s="69"/>
      <c r="M27" s="69"/>
      <c r="N27" s="69"/>
      <c r="O27" s="69"/>
      <c r="P27" s="69"/>
      <c r="Q27" s="69"/>
      <c r="R27" s="69"/>
      <c r="S27" s="69"/>
      <c r="T27" s="7"/>
      <c r="U27" s="7"/>
      <c r="V27" s="7"/>
      <c r="W27" s="7"/>
      <c r="X27" s="7"/>
      <c r="Y27" s="7"/>
      <c r="Z27" s="7"/>
      <c r="AA27" s="7"/>
      <c r="AB27" s="7"/>
      <c r="AC27" s="7"/>
      <c r="AD27" s="7"/>
      <c r="AE27" s="7"/>
      <c r="AF27" s="7"/>
      <c r="AG27" s="7"/>
      <c r="AH27" s="7"/>
      <c r="AI27" s="7"/>
    </row>
    <row r="28" spans="1:35" ht="29.25" customHeight="1">
      <c r="A28" s="46"/>
      <c r="B28" s="191"/>
      <c r="C28" s="45"/>
      <c r="D28" s="70" t="s">
        <v>35</v>
      </c>
      <c r="E28" s="197" t="s">
        <v>34</v>
      </c>
      <c r="F28" s="197"/>
      <c r="G28" s="47"/>
      <c r="H28" s="69"/>
      <c r="I28" s="69"/>
      <c r="J28" s="69"/>
      <c r="K28" s="69"/>
      <c r="L28" s="69"/>
      <c r="M28" s="69"/>
      <c r="N28" s="69"/>
      <c r="O28" s="69"/>
      <c r="P28" s="69"/>
      <c r="Q28" s="69"/>
      <c r="R28" s="69"/>
      <c r="S28" s="69"/>
      <c r="T28" s="7"/>
      <c r="U28" s="7"/>
      <c r="V28" s="7"/>
      <c r="W28" s="7"/>
      <c r="X28" s="7"/>
      <c r="Y28" s="7"/>
      <c r="Z28" s="7"/>
      <c r="AA28" s="7"/>
      <c r="AB28" s="7"/>
      <c r="AC28" s="7"/>
      <c r="AD28" s="7"/>
      <c r="AE28" s="7"/>
      <c r="AF28" s="7"/>
      <c r="AG28" s="7"/>
      <c r="AH28" s="7"/>
      <c r="AI28" s="7"/>
    </row>
    <row r="29" spans="1:35" ht="29.25" customHeight="1">
      <c r="A29" s="46"/>
      <c r="B29" s="191"/>
      <c r="C29" s="45"/>
      <c r="D29" s="70" t="s">
        <v>33</v>
      </c>
      <c r="E29" s="74" t="s">
        <v>32</v>
      </c>
      <c r="F29" s="74"/>
      <c r="G29" s="47"/>
      <c r="H29" s="69"/>
      <c r="I29" s="69"/>
      <c r="J29" s="69"/>
      <c r="K29" s="69"/>
      <c r="L29" s="69"/>
      <c r="M29" s="69"/>
      <c r="N29" s="69"/>
      <c r="O29" s="69"/>
      <c r="P29" s="69"/>
      <c r="Q29" s="69"/>
      <c r="R29" s="69"/>
      <c r="S29" s="69"/>
      <c r="T29" s="7"/>
      <c r="U29" s="7"/>
      <c r="V29" s="7"/>
      <c r="W29" s="7"/>
      <c r="X29" s="7"/>
      <c r="Y29" s="7"/>
      <c r="Z29" s="7"/>
      <c r="AA29" s="7"/>
      <c r="AB29" s="7"/>
      <c r="AC29" s="7"/>
      <c r="AD29" s="7"/>
      <c r="AE29" s="7"/>
      <c r="AF29" s="7"/>
      <c r="AG29" s="7"/>
      <c r="AH29" s="7"/>
      <c r="AI29" s="7"/>
    </row>
    <row r="30" spans="1:35" ht="29.25" customHeight="1">
      <c r="A30" s="46"/>
      <c r="B30" s="191"/>
      <c r="C30" s="45"/>
      <c r="D30" s="70" t="s">
        <v>31</v>
      </c>
      <c r="E30" s="197" t="s">
        <v>30</v>
      </c>
      <c r="F30" s="198"/>
      <c r="G30" s="45"/>
      <c r="H30" s="69"/>
      <c r="I30" s="69"/>
      <c r="J30" s="69"/>
      <c r="K30" s="69"/>
      <c r="L30" s="69"/>
      <c r="M30" s="69"/>
      <c r="N30" s="69"/>
      <c r="O30" s="69"/>
      <c r="P30" s="69"/>
      <c r="Q30" s="69"/>
      <c r="R30" s="69"/>
      <c r="S30" s="10"/>
      <c r="T30" s="7"/>
      <c r="U30" s="7"/>
      <c r="V30" s="7"/>
      <c r="W30" s="7"/>
      <c r="X30" s="7"/>
      <c r="Y30" s="7"/>
      <c r="Z30" s="7"/>
      <c r="AA30" s="7"/>
      <c r="AB30" s="7"/>
      <c r="AC30" s="7"/>
      <c r="AD30" s="7"/>
      <c r="AE30" s="7"/>
      <c r="AF30" s="7"/>
      <c r="AG30" s="7"/>
      <c r="AH30" s="7"/>
      <c r="AI30" s="7"/>
    </row>
    <row r="31" spans="1:35" ht="30" customHeight="1">
      <c r="A31" s="46"/>
      <c r="B31" s="191"/>
      <c r="C31" s="45"/>
      <c r="D31" s="70" t="s">
        <v>29</v>
      </c>
      <c r="E31" s="197" t="s">
        <v>28</v>
      </c>
      <c r="F31" s="197"/>
      <c r="G31" s="45"/>
      <c r="H31" s="69"/>
      <c r="I31" s="69"/>
      <c r="J31" s="69"/>
      <c r="K31" s="69"/>
      <c r="L31" s="69"/>
      <c r="M31" s="69"/>
      <c r="N31" s="69"/>
      <c r="O31" s="69"/>
      <c r="P31" s="69"/>
      <c r="Q31" s="69"/>
      <c r="R31" s="69"/>
      <c r="S31" s="69"/>
      <c r="T31" s="7"/>
      <c r="U31" s="7"/>
      <c r="V31" s="7"/>
      <c r="W31" s="7"/>
      <c r="X31" s="7"/>
      <c r="Y31" s="7"/>
      <c r="Z31" s="7"/>
      <c r="AA31" s="7"/>
      <c r="AB31" s="7"/>
      <c r="AC31" s="7"/>
      <c r="AD31" s="7"/>
      <c r="AE31" s="7"/>
      <c r="AF31" s="7"/>
      <c r="AG31" s="7"/>
      <c r="AH31" s="7"/>
      <c r="AI31" s="7"/>
    </row>
    <row r="32" spans="1:35" ht="29.25" customHeight="1">
      <c r="A32" s="46"/>
      <c r="B32" s="71"/>
      <c r="C32" s="45"/>
      <c r="D32" s="122" t="s">
        <v>90</v>
      </c>
      <c r="E32" s="195">
        <f>IF(ISBLANK(Bewertung_Zusammenfassung!E32),"",Bewertung_Zusammenfassung!E32)</f>
      </c>
      <c r="F32" s="195"/>
      <c r="G32" s="45"/>
      <c r="H32" s="69"/>
      <c r="I32" s="69"/>
      <c r="J32" s="69"/>
      <c r="K32" s="69"/>
      <c r="L32" s="69"/>
      <c r="M32" s="69"/>
      <c r="N32" s="69"/>
      <c r="O32" s="69"/>
      <c r="P32" s="69"/>
      <c r="Q32" s="69"/>
      <c r="R32" s="69"/>
      <c r="S32" s="10"/>
      <c r="T32" s="7"/>
      <c r="U32" s="7"/>
      <c r="V32" s="7"/>
      <c r="W32" s="7"/>
      <c r="X32" s="7"/>
      <c r="Y32" s="7"/>
      <c r="Z32" s="7"/>
      <c r="AA32" s="7"/>
      <c r="AB32" s="7"/>
      <c r="AC32" s="7"/>
      <c r="AD32" s="7"/>
      <c r="AE32" s="7"/>
      <c r="AF32" s="7"/>
      <c r="AG32" s="7"/>
      <c r="AH32" s="7"/>
      <c r="AI32" s="7"/>
    </row>
    <row r="33" spans="1:35" ht="30" customHeight="1">
      <c r="A33" s="46"/>
      <c r="B33" s="88" t="s">
        <v>94</v>
      </c>
      <c r="C33" s="45"/>
      <c r="D33" s="122" t="s">
        <v>91</v>
      </c>
      <c r="E33" s="195">
        <f>IF(ISBLANK(Bewertung_Zusammenfassung!E33),"",Bewertung_Zusammenfassung!E33)</f>
      </c>
      <c r="F33" s="195"/>
      <c r="G33" s="45"/>
      <c r="H33" s="69"/>
      <c r="I33" s="69"/>
      <c r="J33" s="69"/>
      <c r="K33" s="69"/>
      <c r="L33" s="69"/>
      <c r="M33" s="69"/>
      <c r="N33" s="69"/>
      <c r="O33" s="69"/>
      <c r="P33" s="69"/>
      <c r="Q33" s="69"/>
      <c r="R33" s="69"/>
      <c r="S33" s="69"/>
      <c r="T33" s="7"/>
      <c r="U33" s="7"/>
      <c r="V33" s="7"/>
      <c r="W33" s="7"/>
      <c r="X33" s="7"/>
      <c r="Y33" s="7"/>
      <c r="Z33" s="7"/>
      <c r="AA33" s="7"/>
      <c r="AB33" s="7"/>
      <c r="AC33" s="7"/>
      <c r="AD33" s="7"/>
      <c r="AE33" s="7"/>
      <c r="AF33" s="7"/>
      <c r="AG33" s="7"/>
      <c r="AH33" s="7"/>
      <c r="AI33" s="7"/>
    </row>
    <row r="34" spans="1:19" ht="26.25" customHeight="1">
      <c r="A34" s="43">
        <v>0.3</v>
      </c>
      <c r="B34" s="89">
        <f>Bewertung_Zusammenfassung!B34</f>
        <v>0.2</v>
      </c>
      <c r="D34" s="188" t="s">
        <v>27</v>
      </c>
      <c r="E34" s="189"/>
      <c r="F34" s="189"/>
      <c r="G34" s="5"/>
      <c r="H34" s="10">
        <f aca="true" t="shared" si="0" ref="H34:R34">IF(SUM(H26:H33)&gt;0,AVERAGE(H26:H33),0)</f>
        <v>0</v>
      </c>
      <c r="I34" s="153"/>
      <c r="J34" s="10">
        <f t="shared" si="0"/>
        <v>0</v>
      </c>
      <c r="K34" s="153"/>
      <c r="L34" s="10">
        <f t="shared" si="0"/>
        <v>0</v>
      </c>
      <c r="M34" s="153"/>
      <c r="N34" s="10">
        <f t="shared" si="0"/>
        <v>0</v>
      </c>
      <c r="O34" s="153"/>
      <c r="P34" s="10">
        <f t="shared" si="0"/>
        <v>0</v>
      </c>
      <c r="Q34" s="153"/>
      <c r="R34" s="10">
        <f t="shared" si="0"/>
        <v>0</v>
      </c>
      <c r="S34" s="161"/>
    </row>
    <row r="35" spans="1:19" ht="12.75">
      <c r="A35" s="49"/>
      <c r="H35" s="7"/>
      <c r="I35" s="7"/>
      <c r="J35" s="7"/>
      <c r="K35" s="7"/>
      <c r="L35" s="7"/>
      <c r="M35" s="7"/>
      <c r="N35" s="7"/>
      <c r="O35" s="7"/>
      <c r="P35" s="7"/>
      <c r="Q35" s="7"/>
      <c r="R35" s="7"/>
      <c r="S35" s="7"/>
    </row>
    <row r="36" spans="1:35" ht="30" customHeight="1">
      <c r="A36" s="37" t="s">
        <v>26</v>
      </c>
      <c r="B36" s="190" t="s">
        <v>25</v>
      </c>
      <c r="C36" s="48"/>
      <c r="D36" s="70" t="s">
        <v>24</v>
      </c>
      <c r="E36" s="192" t="s">
        <v>23</v>
      </c>
      <c r="F36" s="192"/>
      <c r="G36" s="47"/>
      <c r="H36" s="69"/>
      <c r="I36" s="69"/>
      <c r="J36" s="69"/>
      <c r="K36" s="69"/>
      <c r="L36" s="69"/>
      <c r="M36" s="69"/>
      <c r="N36" s="69"/>
      <c r="O36" s="69"/>
      <c r="P36" s="69"/>
      <c r="Q36" s="69"/>
      <c r="R36" s="69"/>
      <c r="S36" s="69"/>
      <c r="T36" s="7"/>
      <c r="U36" s="7"/>
      <c r="V36" s="7"/>
      <c r="W36" s="7"/>
      <c r="X36" s="7"/>
      <c r="Y36" s="7"/>
      <c r="Z36" s="7"/>
      <c r="AA36" s="7"/>
      <c r="AB36" s="7"/>
      <c r="AC36" s="7"/>
      <c r="AD36" s="7"/>
      <c r="AE36" s="7"/>
      <c r="AF36" s="7"/>
      <c r="AG36" s="7"/>
      <c r="AH36" s="7"/>
      <c r="AI36" s="7"/>
    </row>
    <row r="37" spans="1:35" ht="30" customHeight="1">
      <c r="A37" s="46"/>
      <c r="B37" s="191"/>
      <c r="C37" s="45"/>
      <c r="D37" s="70" t="s">
        <v>22</v>
      </c>
      <c r="E37" s="193" t="s">
        <v>21</v>
      </c>
      <c r="F37" s="193"/>
      <c r="G37" s="47"/>
      <c r="H37" s="69"/>
      <c r="I37" s="69"/>
      <c r="J37" s="69"/>
      <c r="K37" s="69"/>
      <c r="L37" s="69"/>
      <c r="M37" s="69"/>
      <c r="N37" s="69"/>
      <c r="O37" s="69"/>
      <c r="P37" s="69"/>
      <c r="Q37" s="69"/>
      <c r="R37" s="69"/>
      <c r="S37" s="69"/>
      <c r="T37" s="7"/>
      <c r="U37" s="7"/>
      <c r="V37" s="7"/>
      <c r="W37" s="7"/>
      <c r="X37" s="7"/>
      <c r="Y37" s="7"/>
      <c r="Z37" s="7"/>
      <c r="AA37" s="7"/>
      <c r="AB37" s="7"/>
      <c r="AC37" s="7"/>
      <c r="AD37" s="7"/>
      <c r="AE37" s="7"/>
      <c r="AF37" s="7"/>
      <c r="AG37" s="7"/>
      <c r="AH37" s="7"/>
      <c r="AI37" s="7"/>
    </row>
    <row r="38" spans="1:35" ht="39.75" customHeight="1">
      <c r="A38" s="46"/>
      <c r="B38" s="191"/>
      <c r="C38" s="45"/>
      <c r="D38" s="70" t="s">
        <v>20</v>
      </c>
      <c r="E38" s="193" t="s">
        <v>19</v>
      </c>
      <c r="F38" s="193"/>
      <c r="G38" s="47"/>
      <c r="H38" s="69"/>
      <c r="I38" s="69"/>
      <c r="J38" s="69"/>
      <c r="K38" s="69"/>
      <c r="L38" s="69"/>
      <c r="M38" s="69"/>
      <c r="N38" s="69"/>
      <c r="O38" s="69"/>
      <c r="P38" s="69"/>
      <c r="Q38" s="69"/>
      <c r="R38" s="69"/>
      <c r="S38" s="69"/>
      <c r="T38" s="7"/>
      <c r="U38" s="7"/>
      <c r="V38" s="7"/>
      <c r="W38" s="7"/>
      <c r="X38" s="7"/>
      <c r="Y38" s="7"/>
      <c r="Z38" s="7"/>
      <c r="AA38" s="7"/>
      <c r="AB38" s="7"/>
      <c r="AC38" s="7"/>
      <c r="AD38" s="7"/>
      <c r="AE38" s="7"/>
      <c r="AF38" s="7"/>
      <c r="AG38" s="7"/>
      <c r="AH38" s="7"/>
      <c r="AI38" s="7"/>
    </row>
    <row r="39" spans="1:35" ht="45" customHeight="1">
      <c r="A39" s="46"/>
      <c r="B39" s="191"/>
      <c r="C39" s="45"/>
      <c r="D39" s="70" t="s">
        <v>18</v>
      </c>
      <c r="E39" s="193" t="s">
        <v>17</v>
      </c>
      <c r="F39" s="194"/>
      <c r="G39" s="45"/>
      <c r="H39" s="69"/>
      <c r="I39" s="69"/>
      <c r="J39" s="69"/>
      <c r="K39" s="69"/>
      <c r="L39" s="69"/>
      <c r="M39" s="69"/>
      <c r="N39" s="69"/>
      <c r="O39" s="69"/>
      <c r="P39" s="69"/>
      <c r="Q39" s="69"/>
      <c r="R39" s="69"/>
      <c r="S39" s="69"/>
      <c r="T39" s="7"/>
      <c r="U39" s="7"/>
      <c r="V39" s="7"/>
      <c r="W39" s="7"/>
      <c r="X39" s="7"/>
      <c r="Y39" s="7"/>
      <c r="Z39" s="7"/>
      <c r="AA39" s="7"/>
      <c r="AB39" s="7"/>
      <c r="AC39" s="7"/>
      <c r="AD39" s="7"/>
      <c r="AE39" s="7"/>
      <c r="AF39" s="7"/>
      <c r="AG39" s="7"/>
      <c r="AH39" s="7"/>
      <c r="AI39" s="7"/>
    </row>
    <row r="40" spans="1:35" ht="24.75" customHeight="1">
      <c r="A40" s="46"/>
      <c r="B40" s="71"/>
      <c r="C40" s="45"/>
      <c r="D40" s="70" t="s">
        <v>16</v>
      </c>
      <c r="E40" s="72" t="s">
        <v>15</v>
      </c>
      <c r="F40" s="73"/>
      <c r="G40" s="45"/>
      <c r="H40" s="69"/>
      <c r="I40" s="69"/>
      <c r="J40" s="69"/>
      <c r="K40" s="69"/>
      <c r="L40" s="69"/>
      <c r="M40" s="69"/>
      <c r="N40" s="69"/>
      <c r="O40" s="69"/>
      <c r="P40" s="69"/>
      <c r="Q40" s="69"/>
      <c r="R40" s="69"/>
      <c r="S40" s="10"/>
      <c r="T40" s="7"/>
      <c r="U40" s="7"/>
      <c r="V40" s="7"/>
      <c r="W40" s="7"/>
      <c r="X40" s="7"/>
      <c r="Y40" s="7"/>
      <c r="Z40" s="7"/>
      <c r="AA40" s="7"/>
      <c r="AB40" s="7"/>
      <c r="AC40" s="7"/>
      <c r="AD40" s="7"/>
      <c r="AE40" s="7"/>
      <c r="AF40" s="7"/>
      <c r="AG40" s="7"/>
      <c r="AH40" s="7"/>
      <c r="AI40" s="7"/>
    </row>
    <row r="41" spans="1:35" ht="45" customHeight="1">
      <c r="A41" s="46"/>
      <c r="B41" s="71"/>
      <c r="C41" s="45"/>
      <c r="D41" s="122" t="s">
        <v>92</v>
      </c>
      <c r="E41" s="195">
        <f>IF(ISBLANK(Bewertung_Zusammenfassung!E41),"",Bewertung_Zusammenfassung!E41)</f>
      </c>
      <c r="F41" s="195"/>
      <c r="G41" s="45"/>
      <c r="H41" s="69"/>
      <c r="I41" s="69"/>
      <c r="J41" s="69"/>
      <c r="K41" s="69"/>
      <c r="L41" s="69"/>
      <c r="M41" s="69"/>
      <c r="N41" s="69"/>
      <c r="O41" s="69"/>
      <c r="P41" s="69"/>
      <c r="Q41" s="69"/>
      <c r="R41" s="69"/>
      <c r="S41" s="69"/>
      <c r="T41" s="7"/>
      <c r="U41" s="7"/>
      <c r="V41" s="7"/>
      <c r="W41" s="7"/>
      <c r="X41" s="7"/>
      <c r="Y41" s="7"/>
      <c r="Z41" s="7"/>
      <c r="AA41" s="7"/>
      <c r="AB41" s="7"/>
      <c r="AC41" s="7"/>
      <c r="AD41" s="7"/>
      <c r="AE41" s="7"/>
      <c r="AF41" s="7"/>
      <c r="AG41" s="7"/>
      <c r="AH41" s="7"/>
      <c r="AI41" s="7"/>
    </row>
    <row r="42" spans="1:35" ht="24.75" customHeight="1">
      <c r="A42" s="46"/>
      <c r="B42" s="88" t="s">
        <v>94</v>
      </c>
      <c r="C42" s="45"/>
      <c r="D42" s="122" t="s">
        <v>93</v>
      </c>
      <c r="E42" s="195">
        <f>IF(ISBLANK(Bewertung_Zusammenfassung!E42),"",Bewertung_Zusammenfassung!E42)</f>
      </c>
      <c r="F42" s="195"/>
      <c r="G42" s="45"/>
      <c r="H42" s="69"/>
      <c r="I42" s="69"/>
      <c r="J42" s="69"/>
      <c r="K42" s="69"/>
      <c r="L42" s="69"/>
      <c r="M42" s="69"/>
      <c r="N42" s="69"/>
      <c r="O42" s="69"/>
      <c r="P42" s="69"/>
      <c r="Q42" s="69"/>
      <c r="R42" s="69"/>
      <c r="S42" s="10"/>
      <c r="T42" s="7"/>
      <c r="U42" s="7"/>
      <c r="V42" s="7"/>
      <c r="W42" s="7"/>
      <c r="X42" s="7"/>
      <c r="Y42" s="7"/>
      <c r="Z42" s="7"/>
      <c r="AA42" s="7"/>
      <c r="AB42" s="7"/>
      <c r="AC42" s="7"/>
      <c r="AD42" s="7"/>
      <c r="AE42" s="7"/>
      <c r="AF42" s="7"/>
      <c r="AG42" s="7"/>
      <c r="AH42" s="7"/>
      <c r="AI42" s="7"/>
    </row>
    <row r="43" spans="1:19" ht="26.25" customHeight="1">
      <c r="A43" s="43">
        <v>0.3</v>
      </c>
      <c r="B43" s="89">
        <f>Bewertung_Zusammenfassung!B43</f>
        <v>0.2</v>
      </c>
      <c r="D43" s="188" t="s">
        <v>14</v>
      </c>
      <c r="E43" s="189"/>
      <c r="F43" s="189"/>
      <c r="G43" s="5"/>
      <c r="H43" s="10">
        <f>IF(SUM(H36:H42)&gt;0,AVERAGE(H36:H42),0)</f>
        <v>0</v>
      </c>
      <c r="I43" s="153"/>
      <c r="J43" s="10">
        <f>IF(SUM(J36:J42)&gt;0,AVERAGE(J36:J42),0)</f>
        <v>0</v>
      </c>
      <c r="K43" s="153"/>
      <c r="L43" s="10">
        <f>IF(SUM(L36:L42)&gt;0,AVERAGE(L36:L42),0)</f>
        <v>0</v>
      </c>
      <c r="M43" s="153"/>
      <c r="N43" s="10">
        <f>IF(SUM(N36:N42)&gt;0,AVERAGE(N36:N42),0)</f>
        <v>0</v>
      </c>
      <c r="O43" s="153"/>
      <c r="P43" s="10">
        <f>IF(SUM(P36:P42)&gt;0,AVERAGE(P36:P42),0)</f>
        <v>0</v>
      </c>
      <c r="Q43" s="153"/>
      <c r="R43" s="10">
        <f>IF(SUM(R36:R42)&gt;0,AVERAGE(R36:R42),0)</f>
        <v>0</v>
      </c>
      <c r="S43" s="161"/>
    </row>
    <row r="45" spans="1:19" s="39" customFormat="1" ht="26.25" customHeight="1" hidden="1">
      <c r="A45" s="40"/>
      <c r="B45" s="41" t="s">
        <v>13</v>
      </c>
      <c r="D45" s="40"/>
      <c r="E45" s="40"/>
      <c r="F45" s="40"/>
      <c r="H45" s="9">
        <f aca="true" t="shared" si="1" ref="H45:S45">H24*$A24+H34*$A34+H43*$A43</f>
        <v>0</v>
      </c>
      <c r="I45" s="9"/>
      <c r="J45" s="9">
        <f t="shared" si="1"/>
        <v>0</v>
      </c>
      <c r="K45" s="9"/>
      <c r="L45" s="9">
        <f t="shared" si="1"/>
        <v>0</v>
      </c>
      <c r="M45" s="9"/>
      <c r="N45" s="9">
        <f t="shared" si="1"/>
        <v>0</v>
      </c>
      <c r="O45" s="9"/>
      <c r="P45" s="9">
        <f t="shared" si="1"/>
        <v>0</v>
      </c>
      <c r="Q45" s="9"/>
      <c r="R45" s="9">
        <f t="shared" si="1"/>
        <v>0</v>
      </c>
      <c r="S45" s="9">
        <f t="shared" si="1"/>
        <v>0</v>
      </c>
    </row>
    <row r="46" spans="2:19" ht="15.75" customHeight="1" hidden="1">
      <c r="B46" s="38"/>
      <c r="H46" s="6">
        <v>4</v>
      </c>
      <c r="I46" s="6"/>
      <c r="J46" s="6">
        <v>1</v>
      </c>
      <c r="K46" s="6"/>
      <c r="L46" s="6">
        <v>1</v>
      </c>
      <c r="M46" s="6"/>
      <c r="N46" s="6">
        <v>3</v>
      </c>
      <c r="O46" s="6"/>
      <c r="P46" s="6">
        <v>2</v>
      </c>
      <c r="Q46" s="6"/>
      <c r="R46" s="6">
        <v>3</v>
      </c>
      <c r="S46" s="6">
        <v>3</v>
      </c>
    </row>
    <row r="47" spans="9:19" ht="12.75">
      <c r="I47" s="7"/>
      <c r="K47" s="7"/>
      <c r="O47" s="7"/>
      <c r="S47" s="7"/>
    </row>
    <row r="48" spans="1:19" ht="12.75" customHeight="1">
      <c r="A48" s="37" t="s">
        <v>12</v>
      </c>
      <c r="B48" s="190" t="s">
        <v>11</v>
      </c>
      <c r="D48" s="36"/>
      <c r="E48" s="36"/>
      <c r="F48" s="36" t="s">
        <v>10</v>
      </c>
      <c r="H48" s="136"/>
      <c r="I48" s="163"/>
      <c r="J48" s="31"/>
      <c r="K48" s="163"/>
      <c r="L48" s="31"/>
      <c r="M48" s="163"/>
      <c r="N48" s="31"/>
      <c r="O48" s="163"/>
      <c r="P48" s="31"/>
      <c r="Q48" s="163"/>
      <c r="R48" s="31"/>
      <c r="S48" s="163"/>
    </row>
    <row r="49" spans="1:19" ht="12.75">
      <c r="A49" s="19"/>
      <c r="B49" s="191"/>
      <c r="D49" s="22"/>
      <c r="E49" s="22"/>
      <c r="F49" s="22" t="s">
        <v>9</v>
      </c>
      <c r="H49" s="136"/>
      <c r="I49" s="163"/>
      <c r="J49" s="31"/>
      <c r="K49" s="163"/>
      <c r="L49" s="31"/>
      <c r="M49" s="163"/>
      <c r="N49" s="31"/>
      <c r="O49" s="163"/>
      <c r="P49" s="31"/>
      <c r="Q49" s="163"/>
      <c r="R49" s="31"/>
      <c r="S49" s="163"/>
    </row>
    <row r="50" spans="1:19" ht="12.75" customHeight="1" hidden="1">
      <c r="A50" s="19"/>
      <c r="B50" s="191"/>
      <c r="D50" s="22"/>
      <c r="E50" s="22"/>
      <c r="F50" s="22"/>
      <c r="H50" s="137"/>
      <c r="I50" s="164"/>
      <c r="J50" s="34"/>
      <c r="K50" s="164"/>
      <c r="L50" s="34"/>
      <c r="M50" s="164"/>
      <c r="N50" s="33"/>
      <c r="O50" s="170"/>
      <c r="P50" s="33"/>
      <c r="Q50" s="170"/>
      <c r="R50" s="33"/>
      <c r="S50" s="164"/>
    </row>
    <row r="51" spans="1:19" ht="12.75" customHeight="1" hidden="1">
      <c r="A51" s="19"/>
      <c r="B51" s="191"/>
      <c r="D51" s="22"/>
      <c r="E51" s="22"/>
      <c r="F51" s="22" t="s">
        <v>8</v>
      </c>
      <c r="H51" s="136"/>
      <c r="I51" s="163"/>
      <c r="J51" s="31"/>
      <c r="K51" s="163"/>
      <c r="L51" s="31"/>
      <c r="M51" s="163"/>
      <c r="N51" s="31"/>
      <c r="O51" s="163"/>
      <c r="P51" s="31"/>
      <c r="Q51" s="163"/>
      <c r="R51" s="31"/>
      <c r="S51" s="164"/>
    </row>
    <row r="52" spans="1:19" ht="12.75" customHeight="1" hidden="1">
      <c r="A52" s="19"/>
      <c r="B52" s="191"/>
      <c r="D52" s="22"/>
      <c r="E52" s="22"/>
      <c r="F52" s="22" t="s">
        <v>7</v>
      </c>
      <c r="H52" s="136"/>
      <c r="I52" s="163"/>
      <c r="J52" s="31"/>
      <c r="K52" s="163"/>
      <c r="L52" s="31"/>
      <c r="M52" s="163"/>
      <c r="N52" s="31"/>
      <c r="O52" s="163"/>
      <c r="P52" s="31"/>
      <c r="Q52" s="163"/>
      <c r="R52" s="31"/>
      <c r="S52" s="164"/>
    </row>
    <row r="53" spans="1:19" ht="12.75" customHeight="1" hidden="1">
      <c r="A53" s="19"/>
      <c r="B53" s="191"/>
      <c r="D53" s="22"/>
      <c r="E53" s="22"/>
      <c r="F53" s="22" t="s">
        <v>6</v>
      </c>
      <c r="H53" s="136"/>
      <c r="I53" s="163"/>
      <c r="J53" s="31"/>
      <c r="K53" s="163"/>
      <c r="L53" s="31"/>
      <c r="M53" s="163"/>
      <c r="N53" s="31"/>
      <c r="O53" s="163"/>
      <c r="P53" s="31"/>
      <c r="Q53" s="163"/>
      <c r="R53" s="31"/>
      <c r="S53" s="164"/>
    </row>
    <row r="54" spans="1:19" ht="12.75" customHeight="1" hidden="1">
      <c r="A54" s="20"/>
      <c r="B54" s="20"/>
      <c r="D54" s="22"/>
      <c r="E54" s="22"/>
      <c r="F54" s="22" t="s">
        <v>5</v>
      </c>
      <c r="H54" s="136"/>
      <c r="I54" s="163"/>
      <c r="J54" s="31"/>
      <c r="K54" s="163"/>
      <c r="L54" s="31"/>
      <c r="M54" s="163"/>
      <c r="N54" s="31"/>
      <c r="O54" s="163"/>
      <c r="P54" s="31"/>
      <c r="Q54" s="163"/>
      <c r="R54" s="31"/>
      <c r="S54" s="164"/>
    </row>
    <row r="55" spans="1:19" ht="12.75">
      <c r="A55" s="19"/>
      <c r="B55" s="20"/>
      <c r="D55" s="22"/>
      <c r="E55" s="22"/>
      <c r="F55" s="22"/>
      <c r="H55" s="137"/>
      <c r="I55" s="164"/>
      <c r="J55" s="34"/>
      <c r="K55" s="164"/>
      <c r="L55" s="34"/>
      <c r="M55" s="164"/>
      <c r="N55" s="33"/>
      <c r="O55" s="170"/>
      <c r="P55" s="33"/>
      <c r="Q55" s="170"/>
      <c r="R55" s="33"/>
      <c r="S55" s="170"/>
    </row>
    <row r="56" spans="1:19" ht="12.75">
      <c r="A56" s="19"/>
      <c r="B56" s="20"/>
      <c r="D56" s="22"/>
      <c r="E56" s="22"/>
      <c r="F56" s="22" t="s">
        <v>5</v>
      </c>
      <c r="H56" s="148">
        <f>H49+H48</f>
        <v>0</v>
      </c>
      <c r="I56" s="163"/>
      <c r="J56" s="77">
        <f>J49+J48</f>
        <v>0</v>
      </c>
      <c r="K56" s="163"/>
      <c r="L56" s="77">
        <f>L49+L48</f>
        <v>0</v>
      </c>
      <c r="M56" s="163"/>
      <c r="N56" s="77">
        <f>N49+N48</f>
        <v>0</v>
      </c>
      <c r="O56" s="163"/>
      <c r="P56" s="77">
        <f>P49+P48</f>
        <v>0</v>
      </c>
      <c r="Q56" s="163"/>
      <c r="R56" s="77">
        <f>R49+R48</f>
        <v>0</v>
      </c>
      <c r="S56" s="163"/>
    </row>
    <row r="57" spans="1:19" ht="12.75">
      <c r="A57" s="19"/>
      <c r="B57" s="20"/>
      <c r="D57" s="22"/>
      <c r="E57" s="22"/>
      <c r="F57" s="22" t="s">
        <v>4</v>
      </c>
      <c r="H57" s="136"/>
      <c r="I57" s="163"/>
      <c r="J57" s="31"/>
      <c r="K57" s="163"/>
      <c r="L57" s="31"/>
      <c r="M57" s="163"/>
      <c r="N57" s="31"/>
      <c r="O57" s="163"/>
      <c r="P57" s="31"/>
      <c r="Q57" s="163"/>
      <c r="R57" s="31"/>
      <c r="S57" s="163"/>
    </row>
    <row r="58" spans="1:19" ht="12.75">
      <c r="A58" s="19"/>
      <c r="B58" s="20"/>
      <c r="D58" s="22"/>
      <c r="E58" s="22"/>
      <c r="F58" s="22"/>
      <c r="H58" s="138"/>
      <c r="I58" s="165"/>
      <c r="J58" s="28"/>
      <c r="K58" s="165"/>
      <c r="L58" s="28"/>
      <c r="M58" s="165"/>
      <c r="N58" s="27"/>
      <c r="O58" s="171"/>
      <c r="P58" s="27"/>
      <c r="Q58" s="171"/>
      <c r="R58" s="27"/>
      <c r="S58" s="170"/>
    </row>
    <row r="59" spans="1:19" ht="12.75">
      <c r="A59" s="19"/>
      <c r="B59" s="20"/>
      <c r="D59" s="22"/>
      <c r="E59" s="22"/>
      <c r="F59" s="22" t="s">
        <v>87</v>
      </c>
      <c r="H59" s="147">
        <f>IF(SUM(H56+H57)&gt;0,H57/H56,0)</f>
        <v>0</v>
      </c>
      <c r="I59" s="166"/>
      <c r="J59" s="147">
        <f>IF(SUM(J56+J57)&gt;0,J57/J56,0)</f>
        <v>0</v>
      </c>
      <c r="K59" s="166"/>
      <c r="L59" s="147">
        <f>IF(SUM(L56+L57)&gt;0,L57/L56,0)</f>
        <v>0</v>
      </c>
      <c r="M59" s="166"/>
      <c r="N59" s="147">
        <f>IF(SUM(N56+N57)&gt;0,N57/N56,0)</f>
        <v>0</v>
      </c>
      <c r="O59" s="166"/>
      <c r="P59" s="147">
        <f>IF(SUM(P56+P57)&gt;0,P57/P56,0)</f>
        <v>0</v>
      </c>
      <c r="Q59" s="166"/>
      <c r="R59" s="147">
        <f>IF(SUM(R56+R57)&gt;0,R57/R56,0)</f>
        <v>0</v>
      </c>
      <c r="S59" s="163"/>
    </row>
    <row r="60" spans="1:19" ht="12.75">
      <c r="A60" s="19"/>
      <c r="B60" s="88" t="s">
        <v>94</v>
      </c>
      <c r="D60" s="22"/>
      <c r="E60" s="22"/>
      <c r="F60" s="22"/>
      <c r="H60" s="139"/>
      <c r="I60" s="167"/>
      <c r="J60" s="24"/>
      <c r="K60" s="167"/>
      <c r="L60" s="24"/>
      <c r="M60" s="167"/>
      <c r="N60" s="23"/>
      <c r="O60" s="172"/>
      <c r="P60" s="23"/>
      <c r="Q60" s="172"/>
      <c r="R60" s="23"/>
      <c r="S60" s="170"/>
    </row>
    <row r="61" spans="1:19" ht="12.75">
      <c r="A61" s="19"/>
      <c r="B61" s="90">
        <f>Bewertung_Zusammenfassung!B61</f>
        <v>0.3</v>
      </c>
      <c r="D61" s="22"/>
      <c r="E61" s="22"/>
      <c r="F61" s="22" t="s">
        <v>3</v>
      </c>
      <c r="H61" s="146">
        <f>IF(H59&gt;2,5,IF(H59&gt;=1.2,4,IF(H59&gt;=0.8,3,IF(H59&gt;=0.5,2,IF(H59=0,0,1)))))</f>
        <v>0</v>
      </c>
      <c r="I61" s="168"/>
      <c r="J61" s="146">
        <f>IF(J59&gt;2,5,IF(J59&gt;=1.2,4,IF(J59&gt;=0.8,3,IF(J59&gt;=0.5,2,IF(J59=0,0,1)))))</f>
        <v>0</v>
      </c>
      <c r="K61" s="168"/>
      <c r="L61" s="146">
        <f>IF(L59&gt;2,5,IF(L59&gt;=1.2,4,IF(L59&gt;=0.8,3,IF(L59&gt;=0.5,2,IF(L59=0,0,1)))))</f>
        <v>0</v>
      </c>
      <c r="M61" s="168"/>
      <c r="N61" s="146">
        <f>IF(N59&gt;2,5,IF(N59&gt;=1.2,4,IF(N59&gt;=0.8,3,IF(N59&gt;=0.5,2,IF(N59=0,0,1)))))</f>
        <v>0</v>
      </c>
      <c r="O61" s="168"/>
      <c r="P61" s="146">
        <f>IF(P59&gt;2,5,IF(P59&gt;=1.2,4,IF(P59&gt;=0.8,3,IF(P59&gt;=0.5,2,IF(P59=0,0,1)))))</f>
        <v>0</v>
      </c>
      <c r="Q61" s="168"/>
      <c r="R61" s="146">
        <f>IF(R59&gt;2,5,IF(R59&gt;=1.2,4,IF(R59&gt;=0.8,3,IF(R59&gt;=0.5,2,IF(R59=0,0,1)))))</f>
        <v>0</v>
      </c>
      <c r="S61" s="163"/>
    </row>
    <row r="62" spans="1:19" ht="12.75">
      <c r="A62" s="19"/>
      <c r="B62" s="20"/>
      <c r="D62" s="19"/>
      <c r="E62" s="20"/>
      <c r="F62" s="19"/>
      <c r="H62" s="140"/>
      <c r="I62" s="169"/>
      <c r="J62" s="17"/>
      <c r="K62" s="169"/>
      <c r="L62" s="17"/>
      <c r="M62" s="169"/>
      <c r="N62" s="17"/>
      <c r="O62" s="169"/>
      <c r="P62" s="17"/>
      <c r="Q62" s="169"/>
      <c r="R62" s="16"/>
      <c r="S62" s="177"/>
    </row>
    <row r="63" spans="1:19" ht="12.75">
      <c r="A63" s="15"/>
      <c r="B63" s="15"/>
      <c r="D63" s="15"/>
      <c r="E63" s="15"/>
      <c r="F63" s="15"/>
      <c r="H63" s="141"/>
      <c r="I63" s="156"/>
      <c r="J63" s="15"/>
      <c r="K63" s="156"/>
      <c r="L63" s="15"/>
      <c r="M63" s="156"/>
      <c r="N63" s="15"/>
      <c r="O63" s="156"/>
      <c r="P63" s="15"/>
      <c r="Q63" s="156"/>
      <c r="R63" s="15"/>
      <c r="S63" s="108"/>
    </row>
    <row r="64" spans="1:19" ht="26.25" customHeight="1">
      <c r="A64" s="14"/>
      <c r="B64" s="13" t="s">
        <v>2</v>
      </c>
      <c r="D64" s="188"/>
      <c r="E64" s="189"/>
      <c r="F64" s="189"/>
      <c r="G64" s="5"/>
      <c r="H64" s="149">
        <f>$B$24*H24+$B$34*H34+$B$43*H43+$B$61*H61</f>
        <v>0</v>
      </c>
      <c r="I64" s="154"/>
      <c r="J64" s="79">
        <f aca="true" t="shared" si="2" ref="J64:R64">$B$24*J24+$B$34*J34+$B$43*J43+$B$61*J61</f>
        <v>0</v>
      </c>
      <c r="K64" s="154"/>
      <c r="L64" s="80">
        <f t="shared" si="2"/>
        <v>0</v>
      </c>
      <c r="M64" s="158"/>
      <c r="N64" s="79">
        <f t="shared" si="2"/>
        <v>0</v>
      </c>
      <c r="O64" s="153"/>
      <c r="P64" s="79">
        <f t="shared" si="2"/>
        <v>0</v>
      </c>
      <c r="Q64" s="153"/>
      <c r="R64" s="79">
        <f t="shared" si="2"/>
        <v>0</v>
      </c>
      <c r="S64" s="153"/>
    </row>
    <row r="65" spans="6:19" ht="15.75">
      <c r="F65" s="1" t="s">
        <v>1</v>
      </c>
      <c r="G65" s="5"/>
      <c r="H65" s="6"/>
      <c r="I65" s="155"/>
      <c r="J65" s="6"/>
      <c r="K65" s="155"/>
      <c r="L65" s="8"/>
      <c r="M65" s="159"/>
      <c r="N65" s="6"/>
      <c r="O65" s="155"/>
      <c r="P65" s="6"/>
      <c r="Q65" s="155"/>
      <c r="R65" s="6"/>
      <c r="S65" s="155"/>
    </row>
    <row r="66" spans="2:19" ht="13.5" customHeight="1">
      <c r="B66" t="s">
        <v>85</v>
      </c>
      <c r="F66" s="5"/>
      <c r="G66" s="5"/>
      <c r="H66" s="75"/>
      <c r="I66" s="75"/>
      <c r="J66" s="75"/>
      <c r="K66" s="75"/>
      <c r="L66" s="75"/>
      <c r="M66" s="75"/>
      <c r="N66" s="75"/>
      <c r="O66" s="75"/>
      <c r="P66" s="75"/>
      <c r="Q66" s="75"/>
      <c r="R66" s="75"/>
      <c r="S66" s="75"/>
    </row>
    <row r="67" ht="14.25">
      <c r="S67" s="4"/>
    </row>
    <row r="69" spans="2:5" ht="12.75">
      <c r="B69" s="91" t="s">
        <v>0</v>
      </c>
      <c r="E69" s="3"/>
    </row>
    <row r="70" spans="2:5" ht="12.75">
      <c r="B70" s="92">
        <f>B61+B43+B34+B24</f>
        <v>1</v>
      </c>
      <c r="E70" s="2"/>
    </row>
  </sheetData>
  <sheetProtection/>
  <mergeCells count="28">
    <mergeCell ref="E41:F41"/>
    <mergeCell ref="D43:F43"/>
    <mergeCell ref="B48:B53"/>
    <mergeCell ref="D64:F64"/>
    <mergeCell ref="E42:F42"/>
    <mergeCell ref="D34:F34"/>
    <mergeCell ref="B36:B39"/>
    <mergeCell ref="E36:F36"/>
    <mergeCell ref="E37:F37"/>
    <mergeCell ref="E38:F38"/>
    <mergeCell ref="E31:F31"/>
    <mergeCell ref="E39:F39"/>
    <mergeCell ref="E21:F21"/>
    <mergeCell ref="E22:F22"/>
    <mergeCell ref="E23:F23"/>
    <mergeCell ref="D24:F24"/>
    <mergeCell ref="E32:F32"/>
    <mergeCell ref="E33:F33"/>
    <mergeCell ref="H14:R14"/>
    <mergeCell ref="B18:B20"/>
    <mergeCell ref="E18:F18"/>
    <mergeCell ref="E19:F19"/>
    <mergeCell ref="E20:F20"/>
    <mergeCell ref="B26:B31"/>
    <mergeCell ref="E26:F26"/>
    <mergeCell ref="E27:F27"/>
    <mergeCell ref="E28:F28"/>
    <mergeCell ref="E30:F30"/>
  </mergeCells>
  <printOptions/>
  <pageMargins left="0.7874015748031497" right="0.7874015748031497" top="0.984251968503937" bottom="0.984251968503937" header="0.5118110236220472" footer="0.5118110236220472"/>
  <pageSetup fitToHeight="1" fitToWidth="1" horizontalDpi="600" verticalDpi="600" orientation="landscape" paperSize="8" scale="59" r:id="rId1"/>
  <headerFooter alignWithMargins="0">
    <oddFooter>&amp;LFachordner NATURGEFAHREN / Vorlagen und Vorgaben&amp;CVerkehr und Infrastruktur (vif)&amp;Rfreigegeben / 20.12.2011</oddFooter>
  </headerFooter>
</worksheet>
</file>

<file path=xl/worksheets/sheet5.xml><?xml version="1.0" encoding="utf-8"?>
<worksheet xmlns="http://schemas.openxmlformats.org/spreadsheetml/2006/main" xmlns:r="http://schemas.openxmlformats.org/officeDocument/2006/relationships">
  <sheetPr codeName="Tabelle5">
    <tabColor theme="9" tint="0.39998000860214233"/>
    <pageSetUpPr fitToPage="1"/>
  </sheetPr>
  <dimension ref="A1:AV70"/>
  <sheetViews>
    <sheetView zoomScale="70" zoomScaleNormal="70" zoomScaleSheetLayoutView="70" workbookViewId="0" topLeftCell="A1">
      <selection activeCell="E74" sqref="E74"/>
    </sheetView>
  </sheetViews>
  <sheetFormatPr defaultColWidth="11.421875" defaultRowHeight="12.75"/>
  <cols>
    <col min="1" max="1" width="4.7109375" style="0" customWidth="1"/>
    <col min="2" max="2" width="30.28125" style="0" customWidth="1"/>
    <col min="3" max="3" width="2.28125" style="0" customWidth="1"/>
    <col min="4" max="4" width="3.8515625" style="0" customWidth="1"/>
    <col min="5" max="5" width="68.421875" style="0" customWidth="1"/>
    <col min="6" max="6" width="22.421875" style="0" customWidth="1"/>
    <col min="7" max="7" width="2.28125" style="0" customWidth="1"/>
    <col min="8" max="8" width="6.7109375" style="0" customWidth="1"/>
    <col min="9" max="12" width="6.28125" style="0" customWidth="1"/>
    <col min="13" max="13" width="6.140625" style="0" customWidth="1"/>
    <col min="14" max="14" width="2.28125" style="0" customWidth="1"/>
    <col min="15" max="19" width="6.28125" style="0" customWidth="1"/>
    <col min="20" max="20" width="6.140625" style="0" customWidth="1"/>
    <col min="21" max="21" width="2.28125" style="0" customWidth="1"/>
    <col min="22" max="26" width="6.28125" style="0" customWidth="1"/>
    <col min="27" max="27" width="6.140625" style="0" customWidth="1"/>
    <col min="28" max="28" width="2.28125" style="0" customWidth="1"/>
    <col min="29" max="30" width="6.28125" style="0" customWidth="1"/>
    <col min="31" max="31" width="9.7109375" style="0" customWidth="1"/>
    <col min="32" max="33" width="6.28125" style="0" customWidth="1"/>
    <col min="34" max="34" width="6.140625" style="0" customWidth="1"/>
    <col min="35" max="35" width="2.28125" style="0" customWidth="1"/>
    <col min="36" max="40" width="6.28125" style="0" customWidth="1"/>
    <col min="41" max="41" width="30.57421875" style="0" customWidth="1"/>
    <col min="42" max="42" width="2.28125" style="0" customWidth="1"/>
    <col min="43" max="47" width="6.28125" style="0" hidden="1" customWidth="1"/>
    <col min="48" max="48" width="6.140625" style="0" hidden="1" customWidth="1"/>
    <col min="49" max="49" width="2.28125" style="0" customWidth="1"/>
  </cols>
  <sheetData>
    <row r="1" spans="1:2" ht="25.5">
      <c r="A1" s="61" t="s">
        <v>83</v>
      </c>
      <c r="B1" s="61"/>
    </row>
    <row r="2" spans="1:2" ht="5.25" customHeight="1">
      <c r="A2" s="54"/>
      <c r="B2" s="54"/>
    </row>
    <row r="3" spans="1:3" ht="18">
      <c r="A3" s="60" t="s">
        <v>117</v>
      </c>
      <c r="B3" s="59"/>
      <c r="C3" s="1"/>
    </row>
    <row r="4" spans="1:2" ht="6" customHeight="1">
      <c r="A4" s="54"/>
      <c r="B4" s="54"/>
    </row>
    <row r="5" spans="1:43" ht="15.75">
      <c r="A5" s="1"/>
      <c r="B5" s="59"/>
      <c r="C5" s="1"/>
      <c r="H5" s="5" t="s">
        <v>78</v>
      </c>
      <c r="O5" s="5"/>
      <c r="V5" s="5"/>
      <c r="AC5" s="5"/>
      <c r="AJ5" s="5"/>
      <c r="AQ5" s="5"/>
    </row>
    <row r="6" spans="1:2" ht="6" customHeight="1">
      <c r="A6" s="54"/>
      <c r="B6" s="54"/>
    </row>
    <row r="7" spans="1:44" ht="12.75">
      <c r="A7" s="52" t="s">
        <v>64</v>
      </c>
      <c r="B7" s="52" t="s">
        <v>77</v>
      </c>
      <c r="F7" t="s">
        <v>76</v>
      </c>
      <c r="H7" s="58">
        <v>5</v>
      </c>
      <c r="I7" s="3" t="s">
        <v>75</v>
      </c>
      <c r="J7" s="76"/>
      <c r="K7" s="76"/>
      <c r="L7" s="76"/>
      <c r="M7" s="76"/>
      <c r="N7" s="76"/>
      <c r="O7" s="76"/>
      <c r="P7" s="76"/>
      <c r="Q7" s="76"/>
      <c r="R7" s="76"/>
      <c r="S7" s="76"/>
      <c r="T7" s="76"/>
      <c r="U7" s="3"/>
      <c r="V7" s="3"/>
      <c r="W7" s="3"/>
      <c r="X7" s="3"/>
      <c r="Y7" s="3"/>
      <c r="Z7" s="3"/>
      <c r="AA7" s="3"/>
      <c r="AB7" s="3"/>
      <c r="AC7" s="3"/>
      <c r="AD7" s="3"/>
      <c r="AE7" s="3"/>
      <c r="AF7" s="3"/>
      <c r="AG7" s="3"/>
      <c r="AH7" s="3"/>
      <c r="AI7" s="3"/>
      <c r="AJ7" s="3"/>
      <c r="AK7" s="3"/>
      <c r="AQ7" s="3"/>
      <c r="AR7" s="3"/>
    </row>
    <row r="8" spans="1:20" ht="12.75">
      <c r="A8" s="3" t="s">
        <v>63</v>
      </c>
      <c r="B8" s="3" t="s">
        <v>84</v>
      </c>
      <c r="F8" t="s">
        <v>74</v>
      </c>
      <c r="H8" s="57">
        <v>4</v>
      </c>
      <c r="I8" s="3" t="s">
        <v>73</v>
      </c>
      <c r="J8" s="76"/>
      <c r="K8" s="76"/>
      <c r="L8" s="76"/>
      <c r="M8" s="76"/>
      <c r="N8" s="76"/>
      <c r="O8" s="76"/>
      <c r="P8" s="76"/>
      <c r="Q8" s="76"/>
      <c r="R8" s="76"/>
      <c r="S8" s="76"/>
      <c r="T8" s="76"/>
    </row>
    <row r="9" spans="1:20" ht="12.75">
      <c r="A9" s="52" t="s">
        <v>62</v>
      </c>
      <c r="B9" s="3" t="s">
        <v>84</v>
      </c>
      <c r="F9" t="s">
        <v>72</v>
      </c>
      <c r="H9" s="56">
        <v>3</v>
      </c>
      <c r="I9" s="3" t="s">
        <v>71</v>
      </c>
      <c r="J9" s="76"/>
      <c r="K9" s="76"/>
      <c r="L9" s="76"/>
      <c r="M9" s="76"/>
      <c r="N9" s="76"/>
      <c r="O9" s="76"/>
      <c r="P9" s="76"/>
      <c r="Q9" s="76"/>
      <c r="R9" s="76"/>
      <c r="S9" s="76"/>
      <c r="T9" s="76"/>
    </row>
    <row r="10" spans="1:20" ht="12.75">
      <c r="A10" s="54" t="s">
        <v>61</v>
      </c>
      <c r="B10" s="3" t="s">
        <v>84</v>
      </c>
      <c r="H10" s="55">
        <v>2</v>
      </c>
      <c r="I10" s="3" t="s">
        <v>70</v>
      </c>
      <c r="J10" s="76"/>
      <c r="K10" s="76"/>
      <c r="L10" s="76"/>
      <c r="M10" s="76"/>
      <c r="N10" s="76"/>
      <c r="O10" s="76"/>
      <c r="P10" s="76"/>
      <c r="Q10" s="76"/>
      <c r="R10" s="76"/>
      <c r="S10" s="76"/>
      <c r="T10" s="76"/>
    </row>
    <row r="11" spans="1:20" ht="12.75">
      <c r="A11" s="54" t="s">
        <v>60</v>
      </c>
      <c r="B11" s="3" t="s">
        <v>84</v>
      </c>
      <c r="H11" s="53">
        <v>1</v>
      </c>
      <c r="I11" s="3" t="s">
        <v>69</v>
      </c>
      <c r="J11" s="76"/>
      <c r="K11" s="76"/>
      <c r="L11" s="76"/>
      <c r="M11" s="76"/>
      <c r="N11" s="76"/>
      <c r="O11" s="76"/>
      <c r="P11" s="76"/>
      <c r="Q11" s="76"/>
      <c r="R11" s="76"/>
      <c r="S11" s="76"/>
      <c r="T11" s="76"/>
    </row>
    <row r="12" spans="1:41" ht="12.75">
      <c r="A12" s="52" t="s">
        <v>59</v>
      </c>
      <c r="B12" s="3" t="s">
        <v>84</v>
      </c>
      <c r="AJ12" s="202"/>
      <c r="AK12" s="202"/>
      <c r="AL12" s="202"/>
      <c r="AM12" s="202"/>
      <c r="AN12" s="202"/>
      <c r="AO12" s="202"/>
    </row>
    <row r="13" ht="12.75">
      <c r="B13" s="3"/>
    </row>
    <row r="14" spans="1:48" ht="12.75">
      <c r="A14" s="5" t="s">
        <v>68</v>
      </c>
      <c r="D14" s="5" t="s">
        <v>67</v>
      </c>
      <c r="H14" s="201" t="s">
        <v>80</v>
      </c>
      <c r="I14" s="201"/>
      <c r="J14" s="201"/>
      <c r="K14" s="201"/>
      <c r="L14" s="201"/>
      <c r="M14" s="201"/>
      <c r="O14" s="201" t="s">
        <v>81</v>
      </c>
      <c r="P14" s="201"/>
      <c r="Q14" s="201"/>
      <c r="R14" s="201"/>
      <c r="S14" s="201"/>
      <c r="T14" s="201"/>
      <c r="V14" s="201" t="s">
        <v>82</v>
      </c>
      <c r="W14" s="201"/>
      <c r="X14" s="201"/>
      <c r="Y14" s="201"/>
      <c r="Z14" s="201"/>
      <c r="AA14" s="201"/>
      <c r="AC14" s="201" t="s">
        <v>66</v>
      </c>
      <c r="AD14" s="201"/>
      <c r="AE14" s="201"/>
      <c r="AF14" s="201"/>
      <c r="AG14" s="201"/>
      <c r="AH14" s="201"/>
      <c r="AJ14" s="201" t="s">
        <v>86</v>
      </c>
      <c r="AK14" s="201"/>
      <c r="AL14" s="201"/>
      <c r="AM14" s="201"/>
      <c r="AN14" s="201"/>
      <c r="AO14" s="201"/>
      <c r="AQ14" s="201" t="s">
        <v>65</v>
      </c>
      <c r="AR14" s="201"/>
      <c r="AS14" s="201"/>
      <c r="AT14" s="201"/>
      <c r="AU14" s="201"/>
      <c r="AV14" s="201"/>
    </row>
    <row r="15" ht="6.75" customHeight="1"/>
    <row r="16" spans="8:48" ht="12.75">
      <c r="H16" s="51" t="s">
        <v>64</v>
      </c>
      <c r="I16" s="51" t="s">
        <v>63</v>
      </c>
      <c r="J16" s="51" t="s">
        <v>62</v>
      </c>
      <c r="K16" s="51" t="s">
        <v>61</v>
      </c>
      <c r="L16" s="51" t="s">
        <v>60</v>
      </c>
      <c r="M16" s="51" t="s">
        <v>59</v>
      </c>
      <c r="O16" s="51" t="s">
        <v>64</v>
      </c>
      <c r="P16" s="51" t="s">
        <v>63</v>
      </c>
      <c r="Q16" s="51" t="s">
        <v>62</v>
      </c>
      <c r="R16" s="51" t="s">
        <v>61</v>
      </c>
      <c r="S16" s="51" t="s">
        <v>60</v>
      </c>
      <c r="T16" s="51" t="s">
        <v>59</v>
      </c>
      <c r="V16" s="51" t="s">
        <v>64</v>
      </c>
      <c r="W16" s="51" t="s">
        <v>63</v>
      </c>
      <c r="X16" s="51" t="s">
        <v>62</v>
      </c>
      <c r="Y16" s="51" t="s">
        <v>61</v>
      </c>
      <c r="Z16" s="51" t="s">
        <v>60</v>
      </c>
      <c r="AA16" s="51" t="s">
        <v>59</v>
      </c>
      <c r="AC16" s="51" t="s">
        <v>64</v>
      </c>
      <c r="AD16" s="51" t="s">
        <v>63</v>
      </c>
      <c r="AE16" s="51" t="s">
        <v>62</v>
      </c>
      <c r="AF16" s="51" t="s">
        <v>61</v>
      </c>
      <c r="AG16" s="51" t="s">
        <v>60</v>
      </c>
      <c r="AH16" s="51" t="s">
        <v>59</v>
      </c>
      <c r="AJ16" s="51"/>
      <c r="AK16" s="51"/>
      <c r="AL16" s="51"/>
      <c r="AM16" s="51"/>
      <c r="AN16" s="51"/>
      <c r="AO16" s="51"/>
      <c r="AQ16" s="51" t="s">
        <v>58</v>
      </c>
      <c r="AR16" s="51" t="s">
        <v>57</v>
      </c>
      <c r="AS16" s="51" t="s">
        <v>56</v>
      </c>
      <c r="AT16" s="51" t="s">
        <v>55</v>
      </c>
      <c r="AU16" s="51" t="s">
        <v>54</v>
      </c>
      <c r="AV16" s="51" t="s">
        <v>53</v>
      </c>
    </row>
    <row r="17" spans="1:6" ht="6.75" customHeight="1">
      <c r="A17" s="17"/>
      <c r="B17" s="17"/>
      <c r="D17" s="17"/>
      <c r="E17" s="17"/>
      <c r="F17" s="17"/>
    </row>
    <row r="18" spans="1:48" ht="30" customHeight="1">
      <c r="A18" s="37" t="s">
        <v>52</v>
      </c>
      <c r="B18" s="190" t="s">
        <v>51</v>
      </c>
      <c r="C18" s="48"/>
      <c r="D18" s="70" t="s">
        <v>50</v>
      </c>
      <c r="E18" s="196" t="s">
        <v>49</v>
      </c>
      <c r="F18" s="196"/>
      <c r="G18" s="47"/>
      <c r="H18" s="69">
        <f>IF(ISBLANK(Bewertung_1!H18),"",Bewertung_1!H18)</f>
      </c>
      <c r="I18" s="69">
        <f>IF(ISBLANK(Bewertung_1!J18),"",Bewertung_1!J18)</f>
      </c>
      <c r="J18" s="69">
        <f>IF(ISBLANK(Bewertung_1!L18),"",Bewertung_1!L18)</f>
      </c>
      <c r="K18" s="69">
        <f>IF(ISBLANK(Bewertung_1!N18),"",Bewertung_1!N18)</f>
      </c>
      <c r="L18" s="69">
        <f>IF(ISBLANK(Bewertung_1!P18),"",Bewertung_1!P18)</f>
      </c>
      <c r="M18" s="69">
        <f>IF(ISBLANK(Bewertung_1!R18),"",Bewertung_1!R18)</f>
      </c>
      <c r="N18" s="7"/>
      <c r="O18" s="69">
        <f>IF(ISBLANK(Bewertung_2!H18),"",Bewertung_2!H18)</f>
      </c>
      <c r="P18" s="69">
        <f>IF(ISBLANK(Bewertung_2!J18),"",Bewertung_2!J18)</f>
      </c>
      <c r="Q18" s="69">
        <f>IF(ISBLANK(Bewertung_2!L18),"",Bewertung_2!L18)</f>
      </c>
      <c r="R18" s="69">
        <f>IF(ISBLANK(Bewertung_2!N18),"",Bewertung_2!N18)</f>
      </c>
      <c r="S18" s="69">
        <f>IF(ISBLANK(Bewertung_2!P18),"",Bewertung_2!P18)</f>
      </c>
      <c r="T18" s="69">
        <f>IF(ISBLANK(Bewertung_2!R18),"",Bewertung_2!R18)</f>
      </c>
      <c r="U18" s="7"/>
      <c r="V18" s="69">
        <f>IF(ISBLANK(Bewertung_3!H18),"",Bewertung_3!H18)</f>
      </c>
      <c r="W18" s="69">
        <f>IF(ISBLANK(Bewertung_3!J18),"",Bewertung_3!J18)</f>
      </c>
      <c r="X18" s="69">
        <f>IF(ISBLANK(Bewertung_3!L18),"",Bewertung_3!L18)</f>
      </c>
      <c r="Y18" s="69">
        <f>IF(ISBLANK(Bewertung_3!N18),"",Bewertung_3!N18)</f>
      </c>
      <c r="Z18" s="69">
        <f>IF(ISBLANK(Bewertung_3!P18),"",Bewertung_3!P18)</f>
      </c>
      <c r="AA18" s="69">
        <f>IF(ISBLANK(Bewertung_3!R18),"",Bewertung_3!R18)</f>
      </c>
      <c r="AB18" s="7"/>
      <c r="AC18" s="87">
        <f aca="true" t="shared" si="0" ref="AC18:AH23">IF(SUM(H18,O18,V18)&gt;0,AVERAGE(H18,O18,V18),0)</f>
        <v>0</v>
      </c>
      <c r="AD18" s="87">
        <f t="shared" si="0"/>
        <v>0</v>
      </c>
      <c r="AE18" s="87">
        <f t="shared" si="0"/>
        <v>0</v>
      </c>
      <c r="AF18" s="87">
        <f t="shared" si="0"/>
        <v>0</v>
      </c>
      <c r="AG18" s="87">
        <f t="shared" si="0"/>
        <v>0</v>
      </c>
      <c r="AH18" s="87">
        <f t="shared" si="0"/>
        <v>0</v>
      </c>
      <c r="AI18" s="7"/>
      <c r="AJ18" s="174"/>
      <c r="AK18" s="175"/>
      <c r="AL18" s="175"/>
      <c r="AM18" s="175"/>
      <c r="AN18" s="175"/>
      <c r="AO18" s="176"/>
      <c r="AQ18" s="44">
        <v>1</v>
      </c>
      <c r="AR18" s="44">
        <v>5</v>
      </c>
      <c r="AS18" s="44">
        <v>5</v>
      </c>
      <c r="AT18" s="44">
        <v>4</v>
      </c>
      <c r="AU18" s="44">
        <v>5</v>
      </c>
      <c r="AV18" s="44">
        <v>4</v>
      </c>
    </row>
    <row r="19" spans="1:48" ht="27.75" customHeight="1">
      <c r="A19" s="19"/>
      <c r="B19" s="191"/>
      <c r="C19" s="45"/>
      <c r="D19" s="50" t="s">
        <v>48</v>
      </c>
      <c r="E19" s="197" t="s">
        <v>47</v>
      </c>
      <c r="F19" s="197"/>
      <c r="G19" s="47"/>
      <c r="H19" s="69">
        <f>IF(ISBLANK(Bewertung_1!H19),"",Bewertung_1!H19)</f>
      </c>
      <c r="I19" s="69">
        <f>IF(ISBLANK(Bewertung_1!J19),"",Bewertung_1!J19)</f>
      </c>
      <c r="J19" s="69">
        <f>IF(ISBLANK(Bewertung_1!L19),"",Bewertung_1!L19)</f>
      </c>
      <c r="K19" s="69">
        <f>IF(ISBLANK(Bewertung_1!N19),"",Bewertung_1!N19)</f>
      </c>
      <c r="L19" s="69">
        <f>IF(ISBLANK(Bewertung_1!P19),"",Bewertung_1!P19)</f>
      </c>
      <c r="M19" s="69">
        <f>IF(ISBLANK(Bewertung_1!R19),"",Bewertung_1!R19)</f>
      </c>
      <c r="N19" s="7"/>
      <c r="O19" s="69">
        <f>IF(ISBLANK(Bewertung_2!H19),"",Bewertung_2!H19)</f>
      </c>
      <c r="P19" s="69">
        <f>IF(ISBLANK(Bewertung_2!J19),"",Bewertung_2!J19)</f>
      </c>
      <c r="Q19" s="69">
        <f>IF(ISBLANK(Bewertung_2!L19),"",Bewertung_2!L19)</f>
      </c>
      <c r="R19" s="69">
        <f>IF(ISBLANK(Bewertung_2!N19),"",Bewertung_2!N19)</f>
      </c>
      <c r="S19" s="69">
        <f>IF(ISBLANK(Bewertung_2!P19),"",Bewertung_2!P19)</f>
      </c>
      <c r="T19" s="69">
        <f>IF(ISBLANK(Bewertung_2!R19),"",Bewertung_2!R19)</f>
      </c>
      <c r="U19" s="7"/>
      <c r="V19" s="69">
        <f>IF(ISBLANK(Bewertung_3!H19),"",Bewertung_3!H19)</f>
      </c>
      <c r="W19" s="69">
        <f>IF(ISBLANK(Bewertung_3!J19),"",Bewertung_3!J19)</f>
      </c>
      <c r="X19" s="69">
        <f>IF(ISBLANK(Bewertung_3!L19),"",Bewertung_3!L19)</f>
      </c>
      <c r="Y19" s="69">
        <f>IF(ISBLANK(Bewertung_3!N19),"",Bewertung_3!N19)</f>
      </c>
      <c r="Z19" s="69">
        <f>IF(ISBLANK(Bewertung_3!P19),"",Bewertung_3!P19)</f>
      </c>
      <c r="AA19" s="69">
        <f>IF(ISBLANK(Bewertung_3!R19),"",Bewertung_3!R19)</f>
      </c>
      <c r="AB19" s="7"/>
      <c r="AC19" s="87">
        <f t="shared" si="0"/>
        <v>0</v>
      </c>
      <c r="AD19" s="87">
        <f t="shared" si="0"/>
        <v>0</v>
      </c>
      <c r="AE19" s="87">
        <f t="shared" si="0"/>
        <v>0</v>
      </c>
      <c r="AF19" s="87">
        <f t="shared" si="0"/>
        <v>0</v>
      </c>
      <c r="AG19" s="87">
        <f t="shared" si="0"/>
        <v>0</v>
      </c>
      <c r="AH19" s="87">
        <f t="shared" si="0"/>
        <v>0</v>
      </c>
      <c r="AI19" s="7"/>
      <c r="AJ19" s="174"/>
      <c r="AK19" s="175"/>
      <c r="AL19" s="175"/>
      <c r="AM19" s="175"/>
      <c r="AN19" s="175"/>
      <c r="AO19" s="176"/>
      <c r="AQ19" s="44">
        <v>1</v>
      </c>
      <c r="AR19" s="44">
        <v>3</v>
      </c>
      <c r="AS19" s="44">
        <v>3</v>
      </c>
      <c r="AT19" s="44">
        <v>2</v>
      </c>
      <c r="AU19" s="44">
        <v>3</v>
      </c>
      <c r="AV19" s="44">
        <v>2</v>
      </c>
    </row>
    <row r="20" spans="1:48" ht="30" customHeight="1">
      <c r="A20" s="19"/>
      <c r="B20" s="191"/>
      <c r="C20" s="45"/>
      <c r="D20" s="50" t="s">
        <v>46</v>
      </c>
      <c r="E20" s="197" t="s">
        <v>45</v>
      </c>
      <c r="F20" s="197"/>
      <c r="G20" s="47"/>
      <c r="H20" s="69">
        <f>IF(ISBLANK(Bewertung_1!H20),"",Bewertung_1!H20)</f>
      </c>
      <c r="I20" s="69">
        <f>IF(ISBLANK(Bewertung_1!J20),"",Bewertung_1!J20)</f>
      </c>
      <c r="J20" s="69">
        <f>IF(ISBLANK(Bewertung_1!L20),"",Bewertung_1!L20)</f>
      </c>
      <c r="K20" s="69">
        <f>IF(ISBLANK(Bewertung_1!N20),"",Bewertung_1!N20)</f>
      </c>
      <c r="L20" s="69">
        <f>IF(ISBLANK(Bewertung_1!P20),"",Bewertung_1!P20)</f>
      </c>
      <c r="M20" s="69">
        <f>IF(ISBLANK(Bewertung_1!R20),"",Bewertung_1!R20)</f>
      </c>
      <c r="N20" s="7"/>
      <c r="O20" s="69">
        <f>IF(ISBLANK(Bewertung_2!H20),"",Bewertung_2!H20)</f>
      </c>
      <c r="P20" s="69">
        <f>IF(ISBLANK(Bewertung_2!J20),"",Bewertung_2!J20)</f>
      </c>
      <c r="Q20" s="69">
        <f>IF(ISBLANK(Bewertung_2!L20),"",Bewertung_2!L20)</f>
      </c>
      <c r="R20" s="69">
        <f>IF(ISBLANK(Bewertung_2!N20),"",Bewertung_2!N20)</f>
      </c>
      <c r="S20" s="69">
        <f>IF(ISBLANK(Bewertung_2!P20),"",Bewertung_2!P20)</f>
      </c>
      <c r="T20" s="69">
        <f>IF(ISBLANK(Bewertung_2!R20),"",Bewertung_2!R20)</f>
      </c>
      <c r="U20" s="7"/>
      <c r="V20" s="69">
        <f>IF(ISBLANK(Bewertung_3!H20),"",Bewertung_3!H20)</f>
      </c>
      <c r="W20" s="69">
        <f>IF(ISBLANK(Bewertung_3!J20),"",Bewertung_3!J20)</f>
      </c>
      <c r="X20" s="69">
        <f>IF(ISBLANK(Bewertung_3!L20),"",Bewertung_3!L20)</f>
      </c>
      <c r="Y20" s="69">
        <f>IF(ISBLANK(Bewertung_3!N20),"",Bewertung_3!N20)</f>
      </c>
      <c r="Z20" s="69">
        <f>IF(ISBLANK(Bewertung_3!P20),"",Bewertung_3!P20)</f>
      </c>
      <c r="AA20" s="69">
        <f>IF(ISBLANK(Bewertung_3!R20),"",Bewertung_3!R20)</f>
      </c>
      <c r="AB20" s="7"/>
      <c r="AC20" s="87">
        <f t="shared" si="0"/>
        <v>0</v>
      </c>
      <c r="AD20" s="87">
        <f t="shared" si="0"/>
        <v>0</v>
      </c>
      <c r="AE20" s="87">
        <f t="shared" si="0"/>
        <v>0</v>
      </c>
      <c r="AF20" s="87">
        <f t="shared" si="0"/>
        <v>0</v>
      </c>
      <c r="AG20" s="87">
        <f t="shared" si="0"/>
        <v>0</v>
      </c>
      <c r="AH20" s="87">
        <f t="shared" si="0"/>
        <v>0</v>
      </c>
      <c r="AI20" s="7"/>
      <c r="AJ20" s="174"/>
      <c r="AK20" s="175"/>
      <c r="AL20" s="175"/>
      <c r="AM20" s="175"/>
      <c r="AN20" s="175"/>
      <c r="AO20" s="176"/>
      <c r="AQ20" s="44">
        <v>4</v>
      </c>
      <c r="AR20" s="44">
        <v>3</v>
      </c>
      <c r="AS20" s="44">
        <v>3</v>
      </c>
      <c r="AT20" s="44">
        <v>2</v>
      </c>
      <c r="AU20" s="44">
        <v>2</v>
      </c>
      <c r="AV20" s="44">
        <v>1</v>
      </c>
    </row>
    <row r="21" spans="1:48" ht="30" customHeight="1">
      <c r="A21" s="19"/>
      <c r="B21" s="71"/>
      <c r="C21" s="45"/>
      <c r="D21" s="50" t="s">
        <v>44</v>
      </c>
      <c r="E21" s="196" t="s">
        <v>43</v>
      </c>
      <c r="F21" s="196"/>
      <c r="G21" s="47"/>
      <c r="H21" s="69">
        <f>IF(ISBLANK(Bewertung_1!H21),"",Bewertung_1!H21)</f>
      </c>
      <c r="I21" s="69">
        <f>IF(ISBLANK(Bewertung_1!J21),"",Bewertung_1!J21)</f>
      </c>
      <c r="J21" s="69">
        <f>IF(ISBLANK(Bewertung_1!L21),"",Bewertung_1!L21)</f>
      </c>
      <c r="K21" s="69">
        <f>IF(ISBLANK(Bewertung_1!N21),"",Bewertung_1!N21)</f>
      </c>
      <c r="L21" s="69">
        <f>IF(ISBLANK(Bewertung_1!P21),"",Bewertung_1!P21)</f>
      </c>
      <c r="M21" s="69">
        <f>IF(ISBLANK(Bewertung_1!R21),"",Bewertung_1!R21)</f>
      </c>
      <c r="N21" s="7"/>
      <c r="O21" s="69">
        <f>IF(ISBLANK(Bewertung_2!H21),"",Bewertung_2!H21)</f>
      </c>
      <c r="P21" s="69">
        <f>IF(ISBLANK(Bewertung_2!J21),"",Bewertung_2!J21)</f>
      </c>
      <c r="Q21" s="69">
        <f>IF(ISBLANK(Bewertung_2!L21),"",Bewertung_2!L21)</f>
      </c>
      <c r="R21" s="69">
        <f>IF(ISBLANK(Bewertung_2!N21),"",Bewertung_2!N21)</f>
      </c>
      <c r="S21" s="69">
        <f>IF(ISBLANK(Bewertung_2!P21),"",Bewertung_2!P21)</f>
      </c>
      <c r="T21" s="69">
        <f>IF(ISBLANK(Bewertung_2!R21),"",Bewertung_2!R21)</f>
      </c>
      <c r="U21" s="7"/>
      <c r="V21" s="69">
        <f>IF(ISBLANK(Bewertung_3!H21),"",Bewertung_3!H21)</f>
      </c>
      <c r="W21" s="69">
        <f>IF(ISBLANK(Bewertung_3!J21),"",Bewertung_3!J21)</f>
      </c>
      <c r="X21" s="69">
        <f>IF(ISBLANK(Bewertung_3!L21),"",Bewertung_3!L21)</f>
      </c>
      <c r="Y21" s="69">
        <f>IF(ISBLANK(Bewertung_3!N21),"",Bewertung_3!N21)</f>
      </c>
      <c r="Z21" s="69">
        <f>IF(ISBLANK(Bewertung_3!P21),"",Bewertung_3!P21)</f>
      </c>
      <c r="AA21" s="69">
        <f>IF(ISBLANK(Bewertung_3!R21),"",Bewertung_3!R21)</f>
      </c>
      <c r="AB21" s="7"/>
      <c r="AC21" s="87">
        <f t="shared" si="0"/>
        <v>0</v>
      </c>
      <c r="AD21" s="87">
        <f t="shared" si="0"/>
        <v>0</v>
      </c>
      <c r="AE21" s="87">
        <f t="shared" si="0"/>
        <v>0</v>
      </c>
      <c r="AF21" s="87">
        <f t="shared" si="0"/>
        <v>0</v>
      </c>
      <c r="AG21" s="87">
        <f t="shared" si="0"/>
        <v>0</v>
      </c>
      <c r="AH21" s="87">
        <f t="shared" si="0"/>
        <v>0</v>
      </c>
      <c r="AI21" s="7"/>
      <c r="AJ21" s="174"/>
      <c r="AK21" s="175"/>
      <c r="AL21" s="175"/>
      <c r="AM21" s="175"/>
      <c r="AN21" s="175"/>
      <c r="AO21" s="176"/>
      <c r="AQ21" s="44">
        <v>1</v>
      </c>
      <c r="AR21" s="44">
        <v>4</v>
      </c>
      <c r="AS21" s="44">
        <v>4</v>
      </c>
      <c r="AT21" s="44">
        <v>2</v>
      </c>
      <c r="AU21" s="44">
        <v>4</v>
      </c>
      <c r="AV21" s="44">
        <v>2</v>
      </c>
    </row>
    <row r="22" spans="1:48" ht="30" customHeight="1">
      <c r="A22" s="19"/>
      <c r="B22" s="71"/>
      <c r="C22" s="45"/>
      <c r="D22" s="50" t="s">
        <v>88</v>
      </c>
      <c r="E22" s="196"/>
      <c r="F22" s="196"/>
      <c r="G22" s="47"/>
      <c r="H22" s="69">
        <f>IF(ISBLANK(Bewertung_1!H22),"",Bewertung_1!H22)</f>
      </c>
      <c r="I22" s="69">
        <f>IF(ISBLANK(Bewertung_1!J22),"",Bewertung_1!J22)</f>
      </c>
      <c r="J22" s="69">
        <f>IF(ISBLANK(Bewertung_1!L22),"",Bewertung_1!L22)</f>
      </c>
      <c r="K22" s="69">
        <f>IF(ISBLANK(Bewertung_1!N22),"",Bewertung_1!N22)</f>
      </c>
      <c r="L22" s="69">
        <f>IF(ISBLANK(Bewertung_1!P22),"",Bewertung_1!P22)</f>
      </c>
      <c r="M22" s="69">
        <f>IF(ISBLANK(Bewertung_1!R22),"",Bewertung_1!R22)</f>
      </c>
      <c r="N22" s="7"/>
      <c r="O22" s="69">
        <f>IF(ISBLANK(Bewertung_2!H22),"",Bewertung_2!H22)</f>
      </c>
      <c r="P22" s="69">
        <f>IF(ISBLANK(Bewertung_2!J22),"",Bewertung_2!J22)</f>
      </c>
      <c r="Q22" s="69">
        <f>IF(ISBLANK(Bewertung_2!L22),"",Bewertung_2!L22)</f>
      </c>
      <c r="R22" s="69">
        <f>IF(ISBLANK(Bewertung_2!N22),"",Bewertung_2!N22)</f>
      </c>
      <c r="S22" s="69">
        <f>IF(ISBLANK(Bewertung_2!P22),"",Bewertung_2!P22)</f>
      </c>
      <c r="T22" s="69">
        <f>IF(ISBLANK(Bewertung_2!R22),"",Bewertung_2!R22)</f>
      </c>
      <c r="U22" s="7"/>
      <c r="V22" s="69">
        <f>IF(ISBLANK(Bewertung_3!H22),"",Bewertung_3!H22)</f>
      </c>
      <c r="W22" s="69">
        <f>IF(ISBLANK(Bewertung_3!J22),"",Bewertung_3!J22)</f>
      </c>
      <c r="X22" s="69">
        <f>IF(ISBLANK(Bewertung_3!L22),"",Bewertung_3!L22)</f>
      </c>
      <c r="Y22" s="69">
        <f>IF(ISBLANK(Bewertung_3!N22),"",Bewertung_3!N22)</f>
      </c>
      <c r="Z22" s="69">
        <f>IF(ISBLANK(Bewertung_3!P22),"",Bewertung_3!P22)</f>
      </c>
      <c r="AA22" s="69">
        <f>IF(ISBLANK(Bewertung_3!R22),"",Bewertung_3!R22)</f>
      </c>
      <c r="AB22" s="7"/>
      <c r="AC22" s="87">
        <f t="shared" si="0"/>
        <v>0</v>
      </c>
      <c r="AD22" s="87">
        <f t="shared" si="0"/>
        <v>0</v>
      </c>
      <c r="AE22" s="87">
        <f t="shared" si="0"/>
        <v>0</v>
      </c>
      <c r="AF22" s="87">
        <f t="shared" si="0"/>
        <v>0</v>
      </c>
      <c r="AG22" s="87">
        <f t="shared" si="0"/>
        <v>0</v>
      </c>
      <c r="AH22" s="87">
        <f t="shared" si="0"/>
        <v>0</v>
      </c>
      <c r="AI22" s="7"/>
      <c r="AJ22" s="174"/>
      <c r="AK22" s="175"/>
      <c r="AL22" s="175"/>
      <c r="AM22" s="175"/>
      <c r="AN22" s="175"/>
      <c r="AO22" s="176"/>
      <c r="AQ22" s="44">
        <v>4</v>
      </c>
      <c r="AR22" s="44">
        <v>3</v>
      </c>
      <c r="AS22" s="44">
        <v>3</v>
      </c>
      <c r="AT22" s="44">
        <v>2</v>
      </c>
      <c r="AU22" s="44">
        <v>2</v>
      </c>
      <c r="AV22" s="44">
        <v>1</v>
      </c>
    </row>
    <row r="23" spans="1:48" ht="30" customHeight="1">
      <c r="A23" s="19"/>
      <c r="B23" s="82" t="s">
        <v>94</v>
      </c>
      <c r="C23" s="45"/>
      <c r="D23" s="50" t="s">
        <v>89</v>
      </c>
      <c r="E23" s="196"/>
      <c r="F23" s="196"/>
      <c r="G23" s="47"/>
      <c r="H23" s="69">
        <f>IF(ISBLANK(Bewertung_1!H23),"",Bewertung_1!H23)</f>
      </c>
      <c r="I23" s="69">
        <f>IF(ISBLANK(Bewertung_1!J23),"",Bewertung_1!J23)</f>
      </c>
      <c r="J23" s="69">
        <f>IF(ISBLANK(Bewertung_1!L23),"",Bewertung_1!L23)</f>
      </c>
      <c r="K23" s="69">
        <f>IF(ISBLANK(Bewertung_1!N23),"",Bewertung_1!N23)</f>
      </c>
      <c r="L23" s="69">
        <f>IF(ISBLANK(Bewertung_1!P23),"",Bewertung_1!P23)</f>
      </c>
      <c r="M23" s="69">
        <f>IF(ISBLANK(Bewertung_1!R23),"",Bewertung_1!R23)</f>
      </c>
      <c r="N23" s="7"/>
      <c r="O23" s="69">
        <f>IF(ISBLANK(Bewertung_2!H23),"",Bewertung_2!H23)</f>
      </c>
      <c r="P23" s="69">
        <f>IF(ISBLANK(Bewertung_2!J23),"",Bewertung_2!J23)</f>
      </c>
      <c r="Q23" s="69">
        <f>IF(ISBLANK(Bewertung_2!L23),"",Bewertung_2!L23)</f>
      </c>
      <c r="R23" s="69">
        <f>IF(ISBLANK(Bewertung_2!N23),"",Bewertung_2!N23)</f>
      </c>
      <c r="S23" s="69">
        <f>IF(ISBLANK(Bewertung_2!P23),"",Bewertung_2!P23)</f>
      </c>
      <c r="T23" s="69">
        <f>IF(ISBLANK(Bewertung_2!R23),"",Bewertung_2!R23)</f>
      </c>
      <c r="U23" s="7"/>
      <c r="V23" s="69">
        <f>IF(ISBLANK(Bewertung_3!H23),"",Bewertung_3!H23)</f>
      </c>
      <c r="W23" s="69">
        <f>IF(ISBLANK(Bewertung_3!J23),"",Bewertung_3!J23)</f>
      </c>
      <c r="X23" s="69">
        <f>IF(ISBLANK(Bewertung_3!L23),"",Bewertung_3!L23)</f>
      </c>
      <c r="Y23" s="69">
        <f>IF(ISBLANK(Bewertung_3!N23),"",Bewertung_3!N23)</f>
      </c>
      <c r="Z23" s="69">
        <f>IF(ISBLANK(Bewertung_3!P23),"",Bewertung_3!P23)</f>
      </c>
      <c r="AA23" s="69">
        <f>IF(ISBLANK(Bewertung_3!R23),"",Bewertung_3!R23)</f>
      </c>
      <c r="AB23" s="7"/>
      <c r="AC23" s="87">
        <f t="shared" si="0"/>
        <v>0</v>
      </c>
      <c r="AD23" s="87">
        <f t="shared" si="0"/>
        <v>0</v>
      </c>
      <c r="AE23" s="87">
        <f t="shared" si="0"/>
        <v>0</v>
      </c>
      <c r="AF23" s="87">
        <f t="shared" si="0"/>
        <v>0</v>
      </c>
      <c r="AG23" s="87">
        <f t="shared" si="0"/>
        <v>0</v>
      </c>
      <c r="AH23" s="87">
        <f t="shared" si="0"/>
        <v>0</v>
      </c>
      <c r="AI23" s="7"/>
      <c r="AJ23" s="174"/>
      <c r="AK23" s="175"/>
      <c r="AL23" s="175"/>
      <c r="AM23" s="175"/>
      <c r="AN23" s="175"/>
      <c r="AO23" s="176"/>
      <c r="AQ23" s="44">
        <v>1</v>
      </c>
      <c r="AR23" s="44">
        <v>4</v>
      </c>
      <c r="AS23" s="44">
        <v>4</v>
      </c>
      <c r="AT23" s="44">
        <v>2</v>
      </c>
      <c r="AU23" s="44">
        <v>4</v>
      </c>
      <c r="AV23" s="44">
        <v>2</v>
      </c>
    </row>
    <row r="24" spans="1:48" ht="25.5" customHeight="1">
      <c r="A24" s="43">
        <v>0.4</v>
      </c>
      <c r="B24" s="42">
        <v>0.3</v>
      </c>
      <c r="D24" s="188" t="s">
        <v>42</v>
      </c>
      <c r="E24" s="189"/>
      <c r="F24" s="189"/>
      <c r="G24" s="5"/>
      <c r="H24" s="87">
        <f aca="true" t="shared" si="1" ref="H24:M24">IF(SUM(H18:H23)&gt;0,AVERAGE(H18:H23),0)</f>
        <v>0</v>
      </c>
      <c r="I24" s="87">
        <f t="shared" si="1"/>
        <v>0</v>
      </c>
      <c r="J24" s="87">
        <f t="shared" si="1"/>
        <v>0</v>
      </c>
      <c r="K24" s="87">
        <f t="shared" si="1"/>
        <v>0</v>
      </c>
      <c r="L24" s="87">
        <f t="shared" si="1"/>
        <v>0</v>
      </c>
      <c r="M24" s="87">
        <f t="shared" si="1"/>
        <v>0</v>
      </c>
      <c r="N24" s="7"/>
      <c r="O24" s="87">
        <f aca="true" t="shared" si="2" ref="O24:T24">IF(SUM(O18:O23)&gt;0,AVERAGE(O18:O23),0)</f>
        <v>0</v>
      </c>
      <c r="P24" s="87">
        <f t="shared" si="2"/>
        <v>0</v>
      </c>
      <c r="Q24" s="87">
        <f t="shared" si="2"/>
        <v>0</v>
      </c>
      <c r="R24" s="87">
        <f t="shared" si="2"/>
        <v>0</v>
      </c>
      <c r="S24" s="87">
        <f t="shared" si="2"/>
        <v>0</v>
      </c>
      <c r="T24" s="87">
        <f t="shared" si="2"/>
        <v>0</v>
      </c>
      <c r="U24" s="7"/>
      <c r="V24" s="87">
        <f aca="true" t="shared" si="3" ref="V24:AA24">IF(SUM(V18:V23)&gt;0,AVERAGE(V18:V23),0)</f>
        <v>0</v>
      </c>
      <c r="W24" s="87">
        <f t="shared" si="3"/>
        <v>0</v>
      </c>
      <c r="X24" s="87">
        <f t="shared" si="3"/>
        <v>0</v>
      </c>
      <c r="Y24" s="87">
        <f t="shared" si="3"/>
        <v>0</v>
      </c>
      <c r="Z24" s="87">
        <f t="shared" si="3"/>
        <v>0</v>
      </c>
      <c r="AA24" s="87">
        <f t="shared" si="3"/>
        <v>0</v>
      </c>
      <c r="AB24" s="7"/>
      <c r="AC24" s="10">
        <f aca="true" t="shared" si="4" ref="AC24:AH24">AVERAGE(AC18:AC23)</f>
        <v>0</v>
      </c>
      <c r="AD24" s="10">
        <f t="shared" si="4"/>
        <v>0</v>
      </c>
      <c r="AE24" s="10">
        <f t="shared" si="4"/>
        <v>0</v>
      </c>
      <c r="AF24" s="10">
        <f t="shared" si="4"/>
        <v>0</v>
      </c>
      <c r="AG24" s="10">
        <f t="shared" si="4"/>
        <v>0</v>
      </c>
      <c r="AH24" s="10">
        <f t="shared" si="4"/>
        <v>0</v>
      </c>
      <c r="AI24" s="7"/>
      <c r="AJ24" s="174"/>
      <c r="AK24" s="175"/>
      <c r="AL24" s="175"/>
      <c r="AM24" s="175"/>
      <c r="AN24" s="175"/>
      <c r="AO24" s="176"/>
      <c r="AQ24" s="10">
        <f aca="true" t="shared" si="5" ref="AQ24:AV24">AVERAGE(AQ18:AQ21)</f>
        <v>1.75</v>
      </c>
      <c r="AR24" s="10">
        <f t="shared" si="5"/>
        <v>3.75</v>
      </c>
      <c r="AS24" s="10">
        <f t="shared" si="5"/>
        <v>3.75</v>
      </c>
      <c r="AT24" s="10">
        <f t="shared" si="5"/>
        <v>2.5</v>
      </c>
      <c r="AU24" s="10">
        <f t="shared" si="5"/>
        <v>3.5</v>
      </c>
      <c r="AV24" s="10">
        <f t="shared" si="5"/>
        <v>2.25</v>
      </c>
    </row>
    <row r="25" spans="1:48" ht="12.75">
      <c r="A25" s="49"/>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Q25" s="7"/>
      <c r="AR25" s="7"/>
      <c r="AS25" s="7"/>
      <c r="AT25" s="7"/>
      <c r="AU25" s="7"/>
      <c r="AV25" s="7"/>
    </row>
    <row r="26" spans="1:48" ht="40.5" customHeight="1">
      <c r="A26" s="37" t="s">
        <v>41</v>
      </c>
      <c r="B26" s="190" t="s">
        <v>40</v>
      </c>
      <c r="C26" s="48"/>
      <c r="D26" s="70" t="s">
        <v>39</v>
      </c>
      <c r="E26" s="196" t="s">
        <v>38</v>
      </c>
      <c r="F26" s="196"/>
      <c r="G26" s="47"/>
      <c r="H26" s="69">
        <f>IF(ISBLANK(Bewertung_1!H26),"",Bewertung_1!H26)</f>
      </c>
      <c r="I26" s="69">
        <f>IF(ISBLANK(Bewertung_1!J26),"",Bewertung_1!J26)</f>
      </c>
      <c r="J26" s="69">
        <f>IF(ISBLANK(Bewertung_1!L26),"",Bewertung_1!L26)</f>
      </c>
      <c r="K26" s="69">
        <f>IF(ISBLANK(Bewertung_1!N26),"",Bewertung_1!N26)</f>
      </c>
      <c r="L26" s="69">
        <f>IF(ISBLANK(Bewertung_1!P26),"",Bewertung_1!P26)</f>
      </c>
      <c r="M26" s="69">
        <f>IF(ISBLANK(Bewertung_1!R26),"",Bewertung_1!R26)</f>
      </c>
      <c r="N26" s="7"/>
      <c r="O26" s="69">
        <f>IF(ISBLANK(Bewertung_2!H26),"",Bewertung_2!H26)</f>
      </c>
      <c r="P26" s="69">
        <f>IF(ISBLANK(Bewertung_2!J26),"",Bewertung_2!J26)</f>
      </c>
      <c r="Q26" s="69">
        <f>IF(ISBLANK(Bewertung_2!L26),"",Bewertung_2!L26)</f>
      </c>
      <c r="R26" s="69">
        <f>IF(ISBLANK(Bewertung_2!N26),"",Bewertung_2!N26)</f>
      </c>
      <c r="S26" s="69">
        <f>IF(ISBLANK(Bewertung_2!P26),"",Bewertung_2!P26)</f>
      </c>
      <c r="T26" s="69">
        <f>IF(ISBLANK(Bewertung_2!R26),"",Bewertung_2!R26)</f>
      </c>
      <c r="U26" s="7"/>
      <c r="V26" s="69">
        <f>IF(ISBLANK(Bewertung_3!H26),"",Bewertung_3!H26)</f>
      </c>
      <c r="W26" s="69">
        <f>IF(ISBLANK(Bewertung_3!J26),"",Bewertung_3!J26)</f>
      </c>
      <c r="X26" s="69">
        <f>IF(ISBLANK(Bewertung_3!L26),"",Bewertung_3!L26)</f>
      </c>
      <c r="Y26" s="69">
        <f>IF(ISBLANK(Bewertung_3!N26),"",Bewertung_3!N26)</f>
      </c>
      <c r="Z26" s="69">
        <f>IF(ISBLANK(Bewertung_3!P26),"",Bewertung_3!P26)</f>
      </c>
      <c r="AA26" s="69">
        <f>IF(ISBLANK(Bewertung_3!R26),"",Bewertung_3!R26)</f>
      </c>
      <c r="AB26" s="7"/>
      <c r="AC26" s="87">
        <f aca="true" t="shared" si="6" ref="AC26:AH26">IF(SUM(H26,O26,V26)&gt;0,AVERAGE(H26,O26,V26),0)</f>
        <v>0</v>
      </c>
      <c r="AD26" s="87">
        <f t="shared" si="6"/>
        <v>0</v>
      </c>
      <c r="AE26" s="87">
        <f t="shared" si="6"/>
        <v>0</v>
      </c>
      <c r="AF26" s="87">
        <f t="shared" si="6"/>
        <v>0</v>
      </c>
      <c r="AG26" s="87">
        <f t="shared" si="6"/>
        <v>0</v>
      </c>
      <c r="AH26" s="87">
        <f t="shared" si="6"/>
        <v>0</v>
      </c>
      <c r="AI26" s="7"/>
      <c r="AJ26" s="174"/>
      <c r="AK26" s="175"/>
      <c r="AL26" s="175"/>
      <c r="AM26" s="175"/>
      <c r="AN26" s="175"/>
      <c r="AO26" s="176"/>
      <c r="AQ26" s="44">
        <v>3</v>
      </c>
      <c r="AR26" s="44">
        <v>3</v>
      </c>
      <c r="AS26" s="44">
        <v>3</v>
      </c>
      <c r="AT26" s="44">
        <v>3</v>
      </c>
      <c r="AU26" s="44">
        <v>4</v>
      </c>
      <c r="AV26" s="44">
        <v>5</v>
      </c>
    </row>
    <row r="27" spans="1:48" ht="30" customHeight="1">
      <c r="A27" s="46"/>
      <c r="B27" s="191"/>
      <c r="C27" s="45"/>
      <c r="D27" s="70" t="s">
        <v>37</v>
      </c>
      <c r="E27" s="197" t="s">
        <v>36</v>
      </c>
      <c r="F27" s="197"/>
      <c r="G27" s="47"/>
      <c r="H27" s="69">
        <f>IF(ISBLANK(Bewertung_1!H27),"",Bewertung_1!H27)</f>
      </c>
      <c r="I27" s="69">
        <f>IF(ISBLANK(Bewertung_1!J27),"",Bewertung_1!J27)</f>
      </c>
      <c r="J27" s="69">
        <f>IF(ISBLANK(Bewertung_1!L27),"",Bewertung_1!L27)</f>
      </c>
      <c r="K27" s="69">
        <f>IF(ISBLANK(Bewertung_1!N27),"",Bewertung_1!N27)</f>
      </c>
      <c r="L27" s="69">
        <f>IF(ISBLANK(Bewertung_1!P27),"",Bewertung_1!P27)</f>
      </c>
      <c r="M27" s="69">
        <f>IF(ISBLANK(Bewertung_1!R27),"",Bewertung_1!R27)</f>
      </c>
      <c r="N27" s="7"/>
      <c r="O27" s="69">
        <f>IF(ISBLANK(Bewertung_2!H27),"",Bewertung_2!H27)</f>
      </c>
      <c r="P27" s="69">
        <f>IF(ISBLANK(Bewertung_2!J27),"",Bewertung_2!J27)</f>
      </c>
      <c r="Q27" s="69">
        <f>IF(ISBLANK(Bewertung_2!L27),"",Bewertung_2!L27)</f>
      </c>
      <c r="R27" s="69">
        <f>IF(ISBLANK(Bewertung_2!N27),"",Bewertung_2!N27)</f>
      </c>
      <c r="S27" s="69">
        <f>IF(ISBLANK(Bewertung_2!P27),"",Bewertung_2!P27)</f>
      </c>
      <c r="T27" s="69">
        <f>IF(ISBLANK(Bewertung_2!R27),"",Bewertung_2!R27)</f>
      </c>
      <c r="U27" s="7"/>
      <c r="V27" s="69">
        <f>IF(ISBLANK(Bewertung_3!H27),"",Bewertung_3!H27)</f>
      </c>
      <c r="W27" s="69">
        <f>IF(ISBLANK(Bewertung_3!J27),"",Bewertung_3!J27)</f>
      </c>
      <c r="X27" s="69">
        <f>IF(ISBLANK(Bewertung_3!L27),"",Bewertung_3!L27)</f>
      </c>
      <c r="Y27" s="69">
        <f>IF(ISBLANK(Bewertung_3!N27),"",Bewertung_3!N27)</f>
      </c>
      <c r="Z27" s="69">
        <f>IF(ISBLANK(Bewertung_3!P27),"",Bewertung_3!P27)</f>
      </c>
      <c r="AA27" s="69">
        <f>IF(ISBLANK(Bewertung_3!R27),"",Bewertung_3!R27)</f>
      </c>
      <c r="AB27" s="7"/>
      <c r="AC27" s="87">
        <f aca="true" t="shared" si="7" ref="AC27:AC33">IF(SUM(H27,O27,V27)&gt;0,AVERAGE(H27,O27,V27),0)</f>
        <v>0</v>
      </c>
      <c r="AD27" s="87">
        <f aca="true" t="shared" si="8" ref="AD27:AD33">IF(SUM(I27,P27,W27)&gt;0,AVERAGE(I27,P27,W27),0)</f>
        <v>0</v>
      </c>
      <c r="AE27" s="87">
        <f aca="true" t="shared" si="9" ref="AE27:AE33">IF(SUM(J27,Q27,X27)&gt;0,AVERAGE(J27,Q27,X27),0)</f>
        <v>0</v>
      </c>
      <c r="AF27" s="87">
        <f aca="true" t="shared" si="10" ref="AF27:AF33">IF(SUM(K27,R27,Y27)&gt;0,AVERAGE(K27,R27,Y27),0)</f>
        <v>0</v>
      </c>
      <c r="AG27" s="87">
        <f aca="true" t="shared" si="11" ref="AG27:AG33">IF(SUM(L27,S27,Z27)&gt;0,AVERAGE(L27,S27,Z27),0)</f>
        <v>0</v>
      </c>
      <c r="AH27" s="87">
        <f aca="true" t="shared" si="12" ref="AH27:AH33">IF(SUM(M27,T27,AA27)&gt;0,AVERAGE(M27,T27,AA27),0)</f>
        <v>0</v>
      </c>
      <c r="AI27" s="7"/>
      <c r="AJ27" s="174"/>
      <c r="AK27" s="175"/>
      <c r="AL27" s="175"/>
      <c r="AM27" s="175"/>
      <c r="AN27" s="175"/>
      <c r="AO27" s="176"/>
      <c r="AQ27" s="44">
        <v>3</v>
      </c>
      <c r="AR27" s="44">
        <v>3</v>
      </c>
      <c r="AS27" s="44">
        <v>3</v>
      </c>
      <c r="AT27" s="44">
        <v>3</v>
      </c>
      <c r="AU27" s="44">
        <v>4</v>
      </c>
      <c r="AV27" s="44">
        <v>4</v>
      </c>
    </row>
    <row r="28" spans="1:48" ht="29.25" customHeight="1">
      <c r="A28" s="46"/>
      <c r="B28" s="191"/>
      <c r="C28" s="45"/>
      <c r="D28" s="70" t="s">
        <v>35</v>
      </c>
      <c r="E28" s="197" t="s">
        <v>34</v>
      </c>
      <c r="F28" s="197"/>
      <c r="G28" s="47"/>
      <c r="H28" s="69">
        <f>IF(ISBLANK(Bewertung_1!H28),"",Bewertung_1!H28)</f>
      </c>
      <c r="I28" s="69">
        <f>IF(ISBLANK(Bewertung_1!J28),"",Bewertung_1!J28)</f>
      </c>
      <c r="J28" s="69">
        <f>IF(ISBLANK(Bewertung_1!L28),"",Bewertung_1!L28)</f>
      </c>
      <c r="K28" s="69">
        <f>IF(ISBLANK(Bewertung_1!N28),"",Bewertung_1!N28)</f>
      </c>
      <c r="L28" s="69">
        <f>IF(ISBLANK(Bewertung_1!P28),"",Bewertung_1!P28)</f>
      </c>
      <c r="M28" s="69">
        <f>IF(ISBLANK(Bewertung_1!R28),"",Bewertung_1!R28)</f>
      </c>
      <c r="N28" s="7"/>
      <c r="O28" s="69">
        <f>IF(ISBLANK(Bewertung_2!H28),"",Bewertung_2!H28)</f>
      </c>
      <c r="P28" s="69">
        <f>IF(ISBLANK(Bewertung_2!J28),"",Bewertung_2!J28)</f>
      </c>
      <c r="Q28" s="69">
        <f>IF(ISBLANK(Bewertung_2!L28),"",Bewertung_2!L28)</f>
      </c>
      <c r="R28" s="69">
        <f>IF(ISBLANK(Bewertung_2!N28),"",Bewertung_2!N28)</f>
      </c>
      <c r="S28" s="69">
        <f>IF(ISBLANK(Bewertung_2!P28),"",Bewertung_2!P28)</f>
      </c>
      <c r="T28" s="69">
        <f>IF(ISBLANK(Bewertung_2!R28),"",Bewertung_2!R28)</f>
      </c>
      <c r="U28" s="7"/>
      <c r="V28" s="69">
        <f>IF(ISBLANK(Bewertung_3!H28),"",Bewertung_3!H28)</f>
      </c>
      <c r="W28" s="69">
        <f>IF(ISBLANK(Bewertung_3!J28),"",Bewertung_3!J28)</f>
      </c>
      <c r="X28" s="69">
        <f>IF(ISBLANK(Bewertung_3!L28),"",Bewertung_3!L28)</f>
      </c>
      <c r="Y28" s="69">
        <f>IF(ISBLANK(Bewertung_3!N28),"",Bewertung_3!N28)</f>
      </c>
      <c r="Z28" s="69">
        <f>IF(ISBLANK(Bewertung_3!P28),"",Bewertung_3!P28)</f>
      </c>
      <c r="AA28" s="69">
        <f>IF(ISBLANK(Bewertung_3!R28),"",Bewertung_3!R28)</f>
      </c>
      <c r="AB28" s="7"/>
      <c r="AC28" s="87">
        <f t="shared" si="7"/>
        <v>0</v>
      </c>
      <c r="AD28" s="87">
        <f t="shared" si="8"/>
        <v>0</v>
      </c>
      <c r="AE28" s="87">
        <f t="shared" si="9"/>
        <v>0</v>
      </c>
      <c r="AF28" s="87">
        <f t="shared" si="10"/>
        <v>0</v>
      </c>
      <c r="AG28" s="87">
        <f t="shared" si="11"/>
        <v>0</v>
      </c>
      <c r="AH28" s="87">
        <f t="shared" si="12"/>
        <v>0</v>
      </c>
      <c r="AI28" s="7"/>
      <c r="AJ28" s="174"/>
      <c r="AK28" s="175"/>
      <c r="AL28" s="175"/>
      <c r="AM28" s="175"/>
      <c r="AN28" s="175"/>
      <c r="AO28" s="176"/>
      <c r="AQ28" s="44">
        <v>3</v>
      </c>
      <c r="AR28" s="44">
        <v>2</v>
      </c>
      <c r="AS28" s="44">
        <v>3</v>
      </c>
      <c r="AT28" s="44">
        <v>3</v>
      </c>
      <c r="AU28" s="44">
        <v>2</v>
      </c>
      <c r="AV28" s="44">
        <v>2</v>
      </c>
    </row>
    <row r="29" spans="1:48" ht="29.25" customHeight="1">
      <c r="A29" s="46"/>
      <c r="B29" s="191"/>
      <c r="C29" s="45"/>
      <c r="D29" s="70" t="s">
        <v>33</v>
      </c>
      <c r="E29" s="74" t="s">
        <v>32</v>
      </c>
      <c r="F29" s="74"/>
      <c r="G29" s="47"/>
      <c r="H29" s="69">
        <f>IF(ISBLANK(Bewertung_1!H29),"",Bewertung_1!H29)</f>
      </c>
      <c r="I29" s="69">
        <f>IF(ISBLANK(Bewertung_1!J29),"",Bewertung_1!J29)</f>
      </c>
      <c r="J29" s="69">
        <f>IF(ISBLANK(Bewertung_1!L29),"",Bewertung_1!L29)</f>
      </c>
      <c r="K29" s="69">
        <f>IF(ISBLANK(Bewertung_1!N29),"",Bewertung_1!N29)</f>
      </c>
      <c r="L29" s="69">
        <f>IF(ISBLANK(Bewertung_1!P29),"",Bewertung_1!P29)</f>
      </c>
      <c r="M29" s="69">
        <f>IF(ISBLANK(Bewertung_1!R29),"",Bewertung_1!R29)</f>
      </c>
      <c r="N29" s="7"/>
      <c r="O29" s="69">
        <f>IF(ISBLANK(Bewertung_2!H29),"",Bewertung_2!H29)</f>
      </c>
      <c r="P29" s="69">
        <f>IF(ISBLANK(Bewertung_2!J29),"",Bewertung_2!J29)</f>
      </c>
      <c r="Q29" s="69">
        <f>IF(ISBLANK(Bewertung_2!L29),"",Bewertung_2!L29)</f>
      </c>
      <c r="R29" s="69">
        <f>IF(ISBLANK(Bewertung_2!N29),"",Bewertung_2!N29)</f>
      </c>
      <c r="S29" s="69">
        <f>IF(ISBLANK(Bewertung_2!P29),"",Bewertung_2!P29)</f>
      </c>
      <c r="T29" s="69">
        <f>IF(ISBLANK(Bewertung_2!R29),"",Bewertung_2!R29)</f>
      </c>
      <c r="U29" s="7"/>
      <c r="V29" s="69">
        <f>IF(ISBLANK(Bewertung_3!H29),"",Bewertung_3!H29)</f>
      </c>
      <c r="W29" s="69">
        <f>IF(ISBLANK(Bewertung_3!J29),"",Bewertung_3!J29)</f>
      </c>
      <c r="X29" s="69">
        <f>IF(ISBLANK(Bewertung_3!L29),"",Bewertung_3!L29)</f>
      </c>
      <c r="Y29" s="69">
        <f>IF(ISBLANK(Bewertung_3!N29),"",Bewertung_3!N29)</f>
      </c>
      <c r="Z29" s="69">
        <f>IF(ISBLANK(Bewertung_3!P29),"",Bewertung_3!P29)</f>
      </c>
      <c r="AA29" s="69">
        <f>IF(ISBLANK(Bewertung_3!R29),"",Bewertung_3!R29)</f>
      </c>
      <c r="AB29" s="7"/>
      <c r="AC29" s="87">
        <f t="shared" si="7"/>
        <v>0</v>
      </c>
      <c r="AD29" s="87">
        <f t="shared" si="8"/>
        <v>0</v>
      </c>
      <c r="AE29" s="87">
        <f t="shared" si="9"/>
        <v>0</v>
      </c>
      <c r="AF29" s="87">
        <f t="shared" si="10"/>
        <v>0</v>
      </c>
      <c r="AG29" s="87">
        <f t="shared" si="11"/>
        <v>0</v>
      </c>
      <c r="AH29" s="87">
        <f t="shared" si="12"/>
        <v>0</v>
      </c>
      <c r="AI29" s="7"/>
      <c r="AJ29" s="174"/>
      <c r="AK29" s="175"/>
      <c r="AL29" s="175"/>
      <c r="AM29" s="175"/>
      <c r="AN29" s="175"/>
      <c r="AO29" s="176"/>
      <c r="AQ29" s="44"/>
      <c r="AR29" s="44"/>
      <c r="AS29" s="44"/>
      <c r="AT29" s="44"/>
      <c r="AU29" s="44"/>
      <c r="AV29" s="44"/>
    </row>
    <row r="30" spans="1:48" ht="29.25" customHeight="1">
      <c r="A30" s="46"/>
      <c r="B30" s="191"/>
      <c r="C30" s="45"/>
      <c r="D30" s="70" t="s">
        <v>31</v>
      </c>
      <c r="E30" s="197" t="s">
        <v>30</v>
      </c>
      <c r="F30" s="198"/>
      <c r="G30" s="45"/>
      <c r="H30" s="69">
        <f>IF(ISBLANK(Bewertung_1!H30),"",Bewertung_1!H30)</f>
      </c>
      <c r="I30" s="69">
        <f>IF(ISBLANK(Bewertung_1!J30),"",Bewertung_1!J30)</f>
      </c>
      <c r="J30" s="69">
        <f>IF(ISBLANK(Bewertung_1!L30),"",Bewertung_1!L30)</f>
      </c>
      <c r="K30" s="69">
        <f>IF(ISBLANK(Bewertung_1!N30),"",Bewertung_1!N30)</f>
      </c>
      <c r="L30" s="69">
        <f>IF(ISBLANK(Bewertung_1!P30),"",Bewertung_1!P30)</f>
      </c>
      <c r="M30" s="69">
        <f>IF(ISBLANK(Bewertung_1!R30),"",Bewertung_1!R30)</f>
      </c>
      <c r="N30" s="7"/>
      <c r="O30" s="69">
        <f>IF(ISBLANK(Bewertung_2!H30),"",Bewertung_2!H30)</f>
      </c>
      <c r="P30" s="69">
        <f>IF(ISBLANK(Bewertung_2!J30),"",Bewertung_2!J30)</f>
      </c>
      <c r="Q30" s="69">
        <f>IF(ISBLANK(Bewertung_2!L30),"",Bewertung_2!L30)</f>
      </c>
      <c r="R30" s="69">
        <f>IF(ISBLANK(Bewertung_2!N30),"",Bewertung_2!N30)</f>
      </c>
      <c r="S30" s="69">
        <f>IF(ISBLANK(Bewertung_2!P30),"",Bewertung_2!P30)</f>
      </c>
      <c r="T30" s="69">
        <f>IF(ISBLANK(Bewertung_2!R30),"",Bewertung_2!R30)</f>
      </c>
      <c r="U30" s="7"/>
      <c r="V30" s="69">
        <f>IF(ISBLANK(Bewertung_3!H30),"",Bewertung_3!H30)</f>
      </c>
      <c r="W30" s="69">
        <f>IF(ISBLANK(Bewertung_3!J30),"",Bewertung_3!J30)</f>
      </c>
      <c r="X30" s="69">
        <f>IF(ISBLANK(Bewertung_3!L30),"",Bewertung_3!L30)</f>
      </c>
      <c r="Y30" s="69">
        <f>IF(ISBLANK(Bewertung_3!N30),"",Bewertung_3!N30)</f>
      </c>
      <c r="Z30" s="69">
        <f>IF(ISBLANK(Bewertung_3!P30),"",Bewertung_3!P30)</f>
      </c>
      <c r="AA30" s="69">
        <f>IF(ISBLANK(Bewertung_3!R30),"",Bewertung_3!R30)</f>
      </c>
      <c r="AB30" s="7"/>
      <c r="AC30" s="87">
        <f t="shared" si="7"/>
        <v>0</v>
      </c>
      <c r="AD30" s="87">
        <f t="shared" si="8"/>
        <v>0</v>
      </c>
      <c r="AE30" s="87">
        <f t="shared" si="9"/>
        <v>0</v>
      </c>
      <c r="AF30" s="87">
        <f t="shared" si="10"/>
        <v>0</v>
      </c>
      <c r="AG30" s="87">
        <f t="shared" si="11"/>
        <v>0</v>
      </c>
      <c r="AH30" s="87">
        <f t="shared" si="12"/>
        <v>0</v>
      </c>
      <c r="AI30" s="7"/>
      <c r="AJ30" s="174"/>
      <c r="AK30" s="175"/>
      <c r="AL30" s="175"/>
      <c r="AM30" s="175"/>
      <c r="AN30" s="175"/>
      <c r="AO30" s="176"/>
      <c r="AQ30" s="44">
        <v>3</v>
      </c>
      <c r="AR30" s="44">
        <v>3</v>
      </c>
      <c r="AS30" s="44">
        <v>3</v>
      </c>
      <c r="AT30" s="44">
        <v>3</v>
      </c>
      <c r="AU30" s="44">
        <v>3</v>
      </c>
      <c r="AV30" s="44">
        <v>3</v>
      </c>
    </row>
    <row r="31" spans="1:48" ht="30" customHeight="1">
      <c r="A31" s="46"/>
      <c r="B31" s="191"/>
      <c r="C31" s="45"/>
      <c r="D31" s="70" t="s">
        <v>29</v>
      </c>
      <c r="E31" s="197" t="s">
        <v>28</v>
      </c>
      <c r="F31" s="197"/>
      <c r="G31" s="45"/>
      <c r="H31" s="69">
        <f>IF(ISBLANK(Bewertung_1!H31),"",Bewertung_1!H31)</f>
      </c>
      <c r="I31" s="69">
        <f>IF(ISBLANK(Bewertung_1!J31),"",Bewertung_1!J31)</f>
      </c>
      <c r="J31" s="69">
        <f>IF(ISBLANK(Bewertung_1!L31),"",Bewertung_1!L31)</f>
      </c>
      <c r="K31" s="69">
        <f>IF(ISBLANK(Bewertung_1!N31),"",Bewertung_1!N31)</f>
      </c>
      <c r="L31" s="69">
        <f>IF(ISBLANK(Bewertung_1!P31),"",Bewertung_1!P31)</f>
      </c>
      <c r="M31" s="69">
        <f>IF(ISBLANK(Bewertung_1!R31),"",Bewertung_1!R31)</f>
      </c>
      <c r="N31" s="7"/>
      <c r="O31" s="69">
        <f>IF(ISBLANK(Bewertung_2!H31),"",Bewertung_2!H31)</f>
      </c>
      <c r="P31" s="69">
        <f>IF(ISBLANK(Bewertung_2!J31),"",Bewertung_2!J31)</f>
      </c>
      <c r="Q31" s="69">
        <f>IF(ISBLANK(Bewertung_2!L31),"",Bewertung_2!L31)</f>
      </c>
      <c r="R31" s="69">
        <f>IF(ISBLANK(Bewertung_2!N31),"",Bewertung_2!N31)</f>
      </c>
      <c r="S31" s="69">
        <f>IF(ISBLANK(Bewertung_2!P31),"",Bewertung_2!P31)</f>
      </c>
      <c r="T31" s="69">
        <f>IF(ISBLANK(Bewertung_2!R31),"",Bewertung_2!R31)</f>
      </c>
      <c r="U31" s="7"/>
      <c r="V31" s="69">
        <f>IF(ISBLANK(Bewertung_3!H31),"",Bewertung_3!H31)</f>
      </c>
      <c r="W31" s="69">
        <f>IF(ISBLANK(Bewertung_3!J31),"",Bewertung_3!J31)</f>
      </c>
      <c r="X31" s="69">
        <f>IF(ISBLANK(Bewertung_3!L31),"",Bewertung_3!L31)</f>
      </c>
      <c r="Y31" s="69">
        <f>IF(ISBLANK(Bewertung_3!N31),"",Bewertung_3!N31)</f>
      </c>
      <c r="Z31" s="69">
        <f>IF(ISBLANK(Bewertung_3!P31),"",Bewertung_3!P31)</f>
      </c>
      <c r="AA31" s="69">
        <f>IF(ISBLANK(Bewertung_3!R31),"",Bewertung_3!R31)</f>
      </c>
      <c r="AB31" s="7"/>
      <c r="AC31" s="87">
        <f t="shared" si="7"/>
        <v>0</v>
      </c>
      <c r="AD31" s="87">
        <f t="shared" si="8"/>
        <v>0</v>
      </c>
      <c r="AE31" s="87">
        <f t="shared" si="9"/>
        <v>0</v>
      </c>
      <c r="AF31" s="87">
        <f t="shared" si="10"/>
        <v>0</v>
      </c>
      <c r="AG31" s="87">
        <f t="shared" si="11"/>
        <v>0</v>
      </c>
      <c r="AH31" s="87">
        <f t="shared" si="12"/>
        <v>0</v>
      </c>
      <c r="AI31" s="7"/>
      <c r="AJ31" s="174"/>
      <c r="AK31" s="175"/>
      <c r="AL31" s="175"/>
      <c r="AM31" s="175"/>
      <c r="AN31" s="175"/>
      <c r="AO31" s="176"/>
      <c r="AQ31" s="44">
        <v>3</v>
      </c>
      <c r="AR31" s="44">
        <v>3</v>
      </c>
      <c r="AS31" s="44">
        <v>3</v>
      </c>
      <c r="AT31" s="44">
        <v>3</v>
      </c>
      <c r="AU31" s="44">
        <v>4</v>
      </c>
      <c r="AV31" s="44">
        <v>3</v>
      </c>
    </row>
    <row r="32" spans="1:48" ht="29.25" customHeight="1">
      <c r="A32" s="46"/>
      <c r="B32" s="71"/>
      <c r="C32" s="45"/>
      <c r="D32" s="70" t="s">
        <v>90</v>
      </c>
      <c r="E32" s="197"/>
      <c r="F32" s="198"/>
      <c r="G32" s="45"/>
      <c r="H32" s="69">
        <f>IF(ISBLANK(Bewertung_1!H32),"",Bewertung_1!H32)</f>
      </c>
      <c r="I32" s="69">
        <f>IF(ISBLANK(Bewertung_1!J32),"",Bewertung_1!J32)</f>
      </c>
      <c r="J32" s="69">
        <f>IF(ISBLANK(Bewertung_1!L32),"",Bewertung_1!L32)</f>
      </c>
      <c r="K32" s="69">
        <f>IF(ISBLANK(Bewertung_1!N32),"",Bewertung_1!N32)</f>
      </c>
      <c r="L32" s="69">
        <f>IF(ISBLANK(Bewertung_1!P32),"",Bewertung_1!P32)</f>
      </c>
      <c r="M32" s="69">
        <f>IF(ISBLANK(Bewertung_1!R32),"",Bewertung_1!R32)</f>
      </c>
      <c r="N32" s="7"/>
      <c r="O32" s="69">
        <f>IF(ISBLANK(Bewertung_2!H32),"",Bewertung_2!H32)</f>
      </c>
      <c r="P32" s="69">
        <f>IF(ISBLANK(Bewertung_2!J32),"",Bewertung_2!J32)</f>
      </c>
      <c r="Q32" s="69">
        <f>IF(ISBLANK(Bewertung_2!L32),"",Bewertung_2!L32)</f>
      </c>
      <c r="R32" s="69">
        <f>IF(ISBLANK(Bewertung_2!N32),"",Bewertung_2!N32)</f>
      </c>
      <c r="S32" s="69">
        <f>IF(ISBLANK(Bewertung_2!P32),"",Bewertung_2!P32)</f>
      </c>
      <c r="T32" s="69">
        <f>IF(ISBLANK(Bewertung_2!R32),"",Bewertung_2!R32)</f>
      </c>
      <c r="U32" s="7"/>
      <c r="V32" s="69">
        <f>IF(ISBLANK(Bewertung_3!H32),"",Bewertung_3!H32)</f>
      </c>
      <c r="W32" s="69">
        <f>IF(ISBLANK(Bewertung_3!J32),"",Bewertung_3!J32)</f>
      </c>
      <c r="X32" s="69">
        <f>IF(ISBLANK(Bewertung_3!L32),"",Bewertung_3!L32)</f>
      </c>
      <c r="Y32" s="69">
        <f>IF(ISBLANK(Bewertung_3!N32),"",Bewertung_3!N32)</f>
      </c>
      <c r="Z32" s="69">
        <f>IF(ISBLANK(Bewertung_3!P32),"",Bewertung_3!P32)</f>
      </c>
      <c r="AA32" s="69">
        <f>IF(ISBLANK(Bewertung_3!R32),"",Bewertung_3!R32)</f>
      </c>
      <c r="AB32" s="7"/>
      <c r="AC32" s="87">
        <f t="shared" si="7"/>
        <v>0</v>
      </c>
      <c r="AD32" s="87">
        <f t="shared" si="8"/>
        <v>0</v>
      </c>
      <c r="AE32" s="87">
        <f t="shared" si="9"/>
        <v>0</v>
      </c>
      <c r="AF32" s="87">
        <f t="shared" si="10"/>
        <v>0</v>
      </c>
      <c r="AG32" s="87">
        <f t="shared" si="11"/>
        <v>0</v>
      </c>
      <c r="AH32" s="87">
        <f t="shared" si="12"/>
        <v>0</v>
      </c>
      <c r="AI32" s="7"/>
      <c r="AJ32" s="174"/>
      <c r="AK32" s="175"/>
      <c r="AL32" s="175"/>
      <c r="AM32" s="175"/>
      <c r="AN32" s="175"/>
      <c r="AO32" s="176"/>
      <c r="AQ32" s="44">
        <v>3</v>
      </c>
      <c r="AR32" s="44">
        <v>3</v>
      </c>
      <c r="AS32" s="44">
        <v>3</v>
      </c>
      <c r="AT32" s="44">
        <v>3</v>
      </c>
      <c r="AU32" s="44">
        <v>3</v>
      </c>
      <c r="AV32" s="44">
        <v>3</v>
      </c>
    </row>
    <row r="33" spans="1:48" ht="30" customHeight="1">
      <c r="A33" s="46"/>
      <c r="B33" s="82" t="s">
        <v>94</v>
      </c>
      <c r="C33" s="45"/>
      <c r="D33" s="70" t="s">
        <v>91</v>
      </c>
      <c r="E33" s="197"/>
      <c r="F33" s="197"/>
      <c r="G33" s="45"/>
      <c r="H33" s="69">
        <f>IF(ISBLANK(Bewertung_1!H33),"",Bewertung_1!H33)</f>
      </c>
      <c r="I33" s="69">
        <f>IF(ISBLANK(Bewertung_1!J33),"",Bewertung_1!J33)</f>
      </c>
      <c r="J33" s="69">
        <f>IF(ISBLANK(Bewertung_1!L33),"",Bewertung_1!L33)</f>
      </c>
      <c r="K33" s="69">
        <f>IF(ISBLANK(Bewertung_1!N33),"",Bewertung_1!N33)</f>
      </c>
      <c r="L33" s="69">
        <f>IF(ISBLANK(Bewertung_1!P33),"",Bewertung_1!P33)</f>
      </c>
      <c r="M33" s="69">
        <f>IF(ISBLANK(Bewertung_1!R33),"",Bewertung_1!R33)</f>
      </c>
      <c r="N33" s="7"/>
      <c r="O33" s="69">
        <f>IF(ISBLANK(Bewertung_2!H33),"",Bewertung_2!H33)</f>
      </c>
      <c r="P33" s="69">
        <f>IF(ISBLANK(Bewertung_2!J33),"",Bewertung_2!J33)</f>
      </c>
      <c r="Q33" s="69">
        <f>IF(ISBLANK(Bewertung_2!L33),"",Bewertung_2!L33)</f>
      </c>
      <c r="R33" s="69">
        <f>IF(ISBLANK(Bewertung_2!N33),"",Bewertung_2!N33)</f>
      </c>
      <c r="S33" s="69">
        <f>IF(ISBLANK(Bewertung_2!P33),"",Bewertung_2!P33)</f>
      </c>
      <c r="T33" s="69">
        <f>IF(ISBLANK(Bewertung_2!R33),"",Bewertung_2!R33)</f>
      </c>
      <c r="U33" s="7"/>
      <c r="V33" s="69">
        <f>IF(ISBLANK(Bewertung_3!H33),"",Bewertung_3!H33)</f>
      </c>
      <c r="W33" s="69">
        <f>IF(ISBLANK(Bewertung_3!J33),"",Bewertung_3!J33)</f>
      </c>
      <c r="X33" s="69">
        <f>IF(ISBLANK(Bewertung_3!L33),"",Bewertung_3!L33)</f>
      </c>
      <c r="Y33" s="69">
        <f>IF(ISBLANK(Bewertung_3!N33),"",Bewertung_3!N33)</f>
      </c>
      <c r="Z33" s="69">
        <f>IF(ISBLANK(Bewertung_3!P33),"",Bewertung_3!P33)</f>
      </c>
      <c r="AA33" s="69">
        <f>IF(ISBLANK(Bewertung_3!R33),"",Bewertung_3!R33)</f>
      </c>
      <c r="AB33" s="7"/>
      <c r="AC33" s="87">
        <f t="shared" si="7"/>
        <v>0</v>
      </c>
      <c r="AD33" s="87">
        <f t="shared" si="8"/>
        <v>0</v>
      </c>
      <c r="AE33" s="87">
        <f t="shared" si="9"/>
        <v>0</v>
      </c>
      <c r="AF33" s="87">
        <f t="shared" si="10"/>
        <v>0</v>
      </c>
      <c r="AG33" s="87">
        <f t="shared" si="11"/>
        <v>0</v>
      </c>
      <c r="AH33" s="87">
        <f t="shared" si="12"/>
        <v>0</v>
      </c>
      <c r="AI33" s="7"/>
      <c r="AJ33" s="174"/>
      <c r="AK33" s="175"/>
      <c r="AL33" s="175"/>
      <c r="AM33" s="175"/>
      <c r="AN33" s="175"/>
      <c r="AO33" s="176"/>
      <c r="AQ33" s="44">
        <v>3</v>
      </c>
      <c r="AR33" s="44">
        <v>3</v>
      </c>
      <c r="AS33" s="44">
        <v>3</v>
      </c>
      <c r="AT33" s="44">
        <v>3</v>
      </c>
      <c r="AU33" s="44">
        <v>4</v>
      </c>
      <c r="AV33" s="44">
        <v>3</v>
      </c>
    </row>
    <row r="34" spans="1:48" ht="26.25" customHeight="1">
      <c r="A34" s="43">
        <v>0.3</v>
      </c>
      <c r="B34" s="42">
        <v>0.2</v>
      </c>
      <c r="D34" s="188" t="s">
        <v>27</v>
      </c>
      <c r="E34" s="189"/>
      <c r="F34" s="189"/>
      <c r="G34" s="5"/>
      <c r="H34" s="87">
        <f aca="true" t="shared" si="13" ref="H34:M34">IF(SUM(H26:H33)&gt;0,AVERAGE(H26:H33),0)</f>
        <v>0</v>
      </c>
      <c r="I34" s="87">
        <f t="shared" si="13"/>
        <v>0</v>
      </c>
      <c r="J34" s="87">
        <f t="shared" si="13"/>
        <v>0</v>
      </c>
      <c r="K34" s="87">
        <f t="shared" si="13"/>
        <v>0</v>
      </c>
      <c r="L34" s="87">
        <f t="shared" si="13"/>
        <v>0</v>
      </c>
      <c r="M34" s="87">
        <f t="shared" si="13"/>
        <v>0</v>
      </c>
      <c r="N34" s="7"/>
      <c r="O34" s="87">
        <f aca="true" t="shared" si="14" ref="O34:T34">IF(SUM(O26:O33)&gt;0,AVERAGE(O26:O33),0)</f>
        <v>0</v>
      </c>
      <c r="P34" s="87">
        <f t="shared" si="14"/>
        <v>0</v>
      </c>
      <c r="Q34" s="87">
        <f t="shared" si="14"/>
        <v>0</v>
      </c>
      <c r="R34" s="87">
        <f t="shared" si="14"/>
        <v>0</v>
      </c>
      <c r="S34" s="87">
        <f t="shared" si="14"/>
        <v>0</v>
      </c>
      <c r="T34" s="87">
        <f t="shared" si="14"/>
        <v>0</v>
      </c>
      <c r="U34" s="7"/>
      <c r="V34" s="87">
        <f aca="true" t="shared" si="15" ref="V34:AA34">IF(SUM(V26:V33)&gt;0,AVERAGE(V26:V33),0)</f>
        <v>0</v>
      </c>
      <c r="W34" s="87">
        <f t="shared" si="15"/>
        <v>0</v>
      </c>
      <c r="X34" s="87">
        <f t="shared" si="15"/>
        <v>0</v>
      </c>
      <c r="Y34" s="87">
        <f t="shared" si="15"/>
        <v>0</v>
      </c>
      <c r="Z34" s="87">
        <f t="shared" si="15"/>
        <v>0</v>
      </c>
      <c r="AA34" s="87">
        <f t="shared" si="15"/>
        <v>0</v>
      </c>
      <c r="AB34" s="7"/>
      <c r="AC34" s="10">
        <f aca="true" t="shared" si="16" ref="AC34:AH34">AVERAGE(AC26:AC33)</f>
        <v>0</v>
      </c>
      <c r="AD34" s="10">
        <f t="shared" si="16"/>
        <v>0</v>
      </c>
      <c r="AE34" s="10">
        <f t="shared" si="16"/>
        <v>0</v>
      </c>
      <c r="AF34" s="10">
        <f t="shared" si="16"/>
        <v>0</v>
      </c>
      <c r="AG34" s="10">
        <f t="shared" si="16"/>
        <v>0</v>
      </c>
      <c r="AH34" s="10">
        <f t="shared" si="16"/>
        <v>0</v>
      </c>
      <c r="AI34" s="7"/>
      <c r="AJ34" s="174"/>
      <c r="AK34" s="175"/>
      <c r="AL34" s="175"/>
      <c r="AM34" s="175"/>
      <c r="AN34" s="175"/>
      <c r="AO34" s="176"/>
      <c r="AQ34" s="10">
        <f aca="true" t="shared" si="17" ref="AQ34:AV34">AVERAGE(AQ26:AQ31)</f>
        <v>3</v>
      </c>
      <c r="AR34" s="10">
        <f t="shared" si="17"/>
        <v>2.8</v>
      </c>
      <c r="AS34" s="10">
        <f t="shared" si="17"/>
        <v>3</v>
      </c>
      <c r="AT34" s="10">
        <f t="shared" si="17"/>
        <v>3</v>
      </c>
      <c r="AU34" s="10">
        <f t="shared" si="17"/>
        <v>3.4</v>
      </c>
      <c r="AV34" s="10">
        <f t="shared" si="17"/>
        <v>3.4</v>
      </c>
    </row>
    <row r="35" spans="1:48" ht="12.75">
      <c r="A35" s="4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Q35" s="7"/>
      <c r="AR35" s="7"/>
      <c r="AS35" s="7"/>
      <c r="AT35" s="7"/>
      <c r="AU35" s="7"/>
      <c r="AV35" s="7"/>
    </row>
    <row r="36" spans="1:48" ht="30" customHeight="1">
      <c r="A36" s="37" t="s">
        <v>26</v>
      </c>
      <c r="B36" s="190" t="s">
        <v>25</v>
      </c>
      <c r="C36" s="48"/>
      <c r="D36" s="70" t="s">
        <v>24</v>
      </c>
      <c r="E36" s="192" t="s">
        <v>23</v>
      </c>
      <c r="F36" s="192"/>
      <c r="G36" s="47"/>
      <c r="H36" s="69">
        <f>IF(ISBLANK(Bewertung_1!H36),"",Bewertung_1!H36)</f>
      </c>
      <c r="I36" s="69">
        <f>IF(ISBLANK(Bewertung_1!J36),"",Bewertung_1!J36)</f>
      </c>
      <c r="J36" s="69">
        <f>IF(ISBLANK(Bewertung_1!L36),"",Bewertung_1!L36)</f>
      </c>
      <c r="K36" s="69">
        <f>IF(ISBLANK(Bewertung_1!N36),"",Bewertung_1!N36)</f>
      </c>
      <c r="L36" s="69">
        <f>IF(ISBLANK(Bewertung_1!P36),"",Bewertung_1!P36)</f>
      </c>
      <c r="M36" s="69">
        <f>IF(ISBLANK(Bewertung_1!R36),"",Bewertung_1!R36)</f>
      </c>
      <c r="N36" s="7"/>
      <c r="O36" s="69">
        <f>IF(ISBLANK(Bewertung_2!H36),"",Bewertung_2!H36)</f>
      </c>
      <c r="P36" s="69">
        <f>IF(ISBLANK(Bewertung_2!J36),"",Bewertung_2!J36)</f>
      </c>
      <c r="Q36" s="69">
        <f>IF(ISBLANK(Bewertung_2!L36),"",Bewertung_2!L36)</f>
      </c>
      <c r="R36" s="69">
        <f>IF(ISBLANK(Bewertung_2!N36),"",Bewertung_2!N36)</f>
      </c>
      <c r="S36" s="69">
        <f>IF(ISBLANK(Bewertung_2!P36),"",Bewertung_2!P36)</f>
      </c>
      <c r="T36" s="69">
        <f>IF(ISBLANK(Bewertung_2!R36),"",Bewertung_2!R36)</f>
      </c>
      <c r="U36" s="7"/>
      <c r="V36" s="69">
        <f>IF(ISBLANK(Bewertung_3!H36),"",Bewertung_3!H36)</f>
      </c>
      <c r="W36" s="69">
        <f>IF(ISBLANK(Bewertung_3!J36),"",Bewertung_3!J36)</f>
      </c>
      <c r="X36" s="69">
        <f>IF(ISBLANK(Bewertung_3!L36),"",Bewertung_3!L36)</f>
      </c>
      <c r="Y36" s="69">
        <f>IF(ISBLANK(Bewertung_3!N36),"",Bewertung_3!N36)</f>
      </c>
      <c r="Z36" s="69">
        <f>IF(ISBLANK(Bewertung_3!P36),"",Bewertung_3!P36)</f>
      </c>
      <c r="AA36" s="69">
        <f>IF(ISBLANK(Bewertung_3!R36),"",Bewertung_3!R36)</f>
      </c>
      <c r="AB36" s="7"/>
      <c r="AC36" s="87">
        <f aca="true" t="shared" si="18" ref="AC36:AH36">IF(SUM(H36,O36,V36)&gt;0,AVERAGE(H36,O36,V36),0)</f>
        <v>0</v>
      </c>
      <c r="AD36" s="87">
        <f t="shared" si="18"/>
        <v>0</v>
      </c>
      <c r="AE36" s="87">
        <f t="shared" si="18"/>
        <v>0</v>
      </c>
      <c r="AF36" s="87">
        <f t="shared" si="18"/>
        <v>0</v>
      </c>
      <c r="AG36" s="87">
        <f t="shared" si="18"/>
        <v>0</v>
      </c>
      <c r="AH36" s="87">
        <f t="shared" si="18"/>
        <v>0</v>
      </c>
      <c r="AI36" s="7"/>
      <c r="AJ36" s="174"/>
      <c r="AK36" s="175"/>
      <c r="AL36" s="175"/>
      <c r="AM36" s="175"/>
      <c r="AN36" s="175"/>
      <c r="AO36" s="176"/>
      <c r="AQ36" s="44">
        <v>3</v>
      </c>
      <c r="AR36" s="44">
        <v>1</v>
      </c>
      <c r="AS36" s="44">
        <v>2</v>
      </c>
      <c r="AT36" s="44">
        <v>3</v>
      </c>
      <c r="AU36" s="44">
        <v>2</v>
      </c>
      <c r="AV36" s="44">
        <v>3</v>
      </c>
    </row>
    <row r="37" spans="1:48" ht="30" customHeight="1">
      <c r="A37" s="46"/>
      <c r="B37" s="191"/>
      <c r="C37" s="45"/>
      <c r="D37" s="70" t="s">
        <v>22</v>
      </c>
      <c r="E37" s="193" t="s">
        <v>21</v>
      </c>
      <c r="F37" s="193"/>
      <c r="G37" s="47"/>
      <c r="H37" s="69">
        <f>IF(ISBLANK(Bewertung_1!H37),"",Bewertung_1!H37)</f>
      </c>
      <c r="I37" s="69">
        <f>IF(ISBLANK(Bewertung_1!J37),"",Bewertung_1!J37)</f>
      </c>
      <c r="J37" s="69">
        <f>IF(ISBLANK(Bewertung_1!L37),"",Bewertung_1!L37)</f>
      </c>
      <c r="K37" s="69">
        <f>IF(ISBLANK(Bewertung_1!N37),"",Bewertung_1!N37)</f>
      </c>
      <c r="L37" s="69">
        <f>IF(ISBLANK(Bewertung_1!P37),"",Bewertung_1!P37)</f>
      </c>
      <c r="M37" s="69">
        <f>IF(ISBLANK(Bewertung_1!R37),"",Bewertung_1!R37)</f>
      </c>
      <c r="N37" s="7"/>
      <c r="O37" s="69">
        <f>IF(ISBLANK(Bewertung_2!H37),"",Bewertung_2!H37)</f>
      </c>
      <c r="P37" s="69">
        <f>IF(ISBLANK(Bewertung_2!J37),"",Bewertung_2!J37)</f>
      </c>
      <c r="Q37" s="69">
        <f>IF(ISBLANK(Bewertung_2!L37),"",Bewertung_2!L37)</f>
      </c>
      <c r="R37" s="69">
        <f>IF(ISBLANK(Bewertung_2!N37),"",Bewertung_2!N37)</f>
      </c>
      <c r="S37" s="69">
        <f>IF(ISBLANK(Bewertung_2!P37),"",Bewertung_2!P37)</f>
      </c>
      <c r="T37" s="69">
        <f>IF(ISBLANK(Bewertung_2!R37),"",Bewertung_2!R37)</f>
      </c>
      <c r="U37" s="7"/>
      <c r="V37" s="69">
        <f>IF(ISBLANK(Bewertung_3!H37),"",Bewertung_3!H37)</f>
      </c>
      <c r="W37" s="69">
        <f>IF(ISBLANK(Bewertung_3!J37),"",Bewertung_3!J37)</f>
      </c>
      <c r="X37" s="69">
        <f>IF(ISBLANK(Bewertung_3!L37),"",Bewertung_3!L37)</f>
      </c>
      <c r="Y37" s="69">
        <f>IF(ISBLANK(Bewertung_3!N37),"",Bewertung_3!N37)</f>
      </c>
      <c r="Z37" s="69">
        <f>IF(ISBLANK(Bewertung_3!P37),"",Bewertung_3!P37)</f>
      </c>
      <c r="AA37" s="69">
        <f>IF(ISBLANK(Bewertung_3!R37),"",Bewertung_3!R37)</f>
      </c>
      <c r="AB37" s="7"/>
      <c r="AC37" s="87">
        <f aca="true" t="shared" si="19" ref="AC37:AC42">IF(SUM(H37,O37,V37)&gt;0,AVERAGE(H37,O37,V37),0)</f>
        <v>0</v>
      </c>
      <c r="AD37" s="87">
        <f aca="true" t="shared" si="20" ref="AD37:AD42">IF(SUM(I37,P37,W37)&gt;0,AVERAGE(I37,P37,W37),0)</f>
        <v>0</v>
      </c>
      <c r="AE37" s="87">
        <f aca="true" t="shared" si="21" ref="AE37:AE42">IF(SUM(J37,Q37,X37)&gt;0,AVERAGE(J37,Q37,X37),0)</f>
        <v>0</v>
      </c>
      <c r="AF37" s="87">
        <f aca="true" t="shared" si="22" ref="AF37:AF42">IF(SUM(K37,R37,Y37)&gt;0,AVERAGE(K37,R37,Y37),0)</f>
        <v>0</v>
      </c>
      <c r="AG37" s="87">
        <f aca="true" t="shared" si="23" ref="AG37:AG42">IF(SUM(L37,S37,Z37)&gt;0,AVERAGE(L37,S37,Z37),0)</f>
        <v>0</v>
      </c>
      <c r="AH37" s="87">
        <f aca="true" t="shared" si="24" ref="AH37:AH42">IF(SUM(M37,T37,AA37)&gt;0,AVERAGE(M37,T37,AA37),0)</f>
        <v>0</v>
      </c>
      <c r="AI37" s="7"/>
      <c r="AJ37" s="174"/>
      <c r="AK37" s="175"/>
      <c r="AL37" s="175"/>
      <c r="AM37" s="175"/>
      <c r="AN37" s="175"/>
      <c r="AO37" s="176"/>
      <c r="AQ37" s="44">
        <v>3</v>
      </c>
      <c r="AR37" s="44">
        <v>3</v>
      </c>
      <c r="AS37" s="44">
        <v>3</v>
      </c>
      <c r="AT37" s="44">
        <v>3</v>
      </c>
      <c r="AU37" s="44">
        <v>3</v>
      </c>
      <c r="AV37" s="44">
        <v>3</v>
      </c>
    </row>
    <row r="38" spans="1:48" ht="39.75" customHeight="1">
      <c r="A38" s="46"/>
      <c r="B38" s="191"/>
      <c r="C38" s="45"/>
      <c r="D38" s="70" t="s">
        <v>20</v>
      </c>
      <c r="E38" s="193" t="s">
        <v>19</v>
      </c>
      <c r="F38" s="193"/>
      <c r="G38" s="47"/>
      <c r="H38" s="69">
        <f>IF(ISBLANK(Bewertung_1!H38),"",Bewertung_1!H38)</f>
      </c>
      <c r="I38" s="69">
        <f>IF(ISBLANK(Bewertung_1!J38),"",Bewertung_1!J38)</f>
      </c>
      <c r="J38" s="69">
        <f>IF(ISBLANK(Bewertung_1!L38),"",Bewertung_1!L38)</f>
      </c>
      <c r="K38" s="69">
        <f>IF(ISBLANK(Bewertung_1!N38),"",Bewertung_1!N38)</f>
      </c>
      <c r="L38" s="69">
        <f>IF(ISBLANK(Bewertung_1!P38),"",Bewertung_1!P38)</f>
      </c>
      <c r="M38" s="69">
        <f>IF(ISBLANK(Bewertung_1!R38),"",Bewertung_1!R38)</f>
      </c>
      <c r="N38" s="7"/>
      <c r="O38" s="69">
        <f>IF(ISBLANK(Bewertung_2!H38),"",Bewertung_2!H38)</f>
      </c>
      <c r="P38" s="69">
        <f>IF(ISBLANK(Bewertung_2!J38),"",Bewertung_2!J38)</f>
      </c>
      <c r="Q38" s="69">
        <f>IF(ISBLANK(Bewertung_2!L38),"",Bewertung_2!L38)</f>
      </c>
      <c r="R38" s="69">
        <f>IF(ISBLANK(Bewertung_2!N38),"",Bewertung_2!N38)</f>
      </c>
      <c r="S38" s="69">
        <f>IF(ISBLANK(Bewertung_2!P38),"",Bewertung_2!P38)</f>
      </c>
      <c r="T38" s="69">
        <f>IF(ISBLANK(Bewertung_2!R38),"",Bewertung_2!R38)</f>
      </c>
      <c r="U38" s="7"/>
      <c r="V38" s="69">
        <f>IF(ISBLANK(Bewertung_3!H38),"",Bewertung_3!H38)</f>
      </c>
      <c r="W38" s="69">
        <f>IF(ISBLANK(Bewertung_3!J38),"",Bewertung_3!J38)</f>
      </c>
      <c r="X38" s="69">
        <f>IF(ISBLANK(Bewertung_3!L38),"",Bewertung_3!L38)</f>
      </c>
      <c r="Y38" s="69">
        <f>IF(ISBLANK(Bewertung_3!N38),"",Bewertung_3!N38)</f>
      </c>
      <c r="Z38" s="69">
        <f>IF(ISBLANK(Bewertung_3!P38),"",Bewertung_3!P38)</f>
      </c>
      <c r="AA38" s="69">
        <f>IF(ISBLANK(Bewertung_3!R38),"",Bewertung_3!R38)</f>
      </c>
      <c r="AB38" s="7"/>
      <c r="AC38" s="87">
        <f t="shared" si="19"/>
        <v>0</v>
      </c>
      <c r="AD38" s="87">
        <f t="shared" si="20"/>
        <v>0</v>
      </c>
      <c r="AE38" s="87">
        <f t="shared" si="21"/>
        <v>0</v>
      </c>
      <c r="AF38" s="87">
        <f t="shared" si="22"/>
        <v>0</v>
      </c>
      <c r="AG38" s="87">
        <f t="shared" si="23"/>
        <v>0</v>
      </c>
      <c r="AH38" s="87">
        <f t="shared" si="24"/>
        <v>0</v>
      </c>
      <c r="AI38" s="7"/>
      <c r="AJ38" s="174"/>
      <c r="AK38" s="175"/>
      <c r="AL38" s="175"/>
      <c r="AM38" s="175"/>
      <c r="AN38" s="175"/>
      <c r="AO38" s="176"/>
      <c r="AQ38" s="44">
        <v>1</v>
      </c>
      <c r="AR38" s="44">
        <v>3</v>
      </c>
      <c r="AS38" s="44">
        <v>3</v>
      </c>
      <c r="AT38" s="44">
        <v>2</v>
      </c>
      <c r="AU38" s="44">
        <v>2</v>
      </c>
      <c r="AV38" s="44">
        <v>2</v>
      </c>
    </row>
    <row r="39" spans="1:48" ht="45" customHeight="1">
      <c r="A39" s="46"/>
      <c r="B39" s="191"/>
      <c r="C39" s="45"/>
      <c r="D39" s="70" t="s">
        <v>18</v>
      </c>
      <c r="E39" s="193" t="s">
        <v>17</v>
      </c>
      <c r="F39" s="194"/>
      <c r="G39" s="45"/>
      <c r="H39" s="69">
        <f>IF(ISBLANK(Bewertung_1!H39),"",Bewertung_1!H39)</f>
      </c>
      <c r="I39" s="69">
        <f>IF(ISBLANK(Bewertung_1!J39),"",Bewertung_1!J39)</f>
      </c>
      <c r="J39" s="69">
        <f>IF(ISBLANK(Bewertung_1!L39),"",Bewertung_1!L39)</f>
      </c>
      <c r="K39" s="69">
        <f>IF(ISBLANK(Bewertung_1!N39),"",Bewertung_1!N39)</f>
      </c>
      <c r="L39" s="69">
        <f>IF(ISBLANK(Bewertung_1!P39),"",Bewertung_1!P39)</f>
      </c>
      <c r="M39" s="69">
        <f>IF(ISBLANK(Bewertung_1!R39),"",Bewertung_1!R39)</f>
      </c>
      <c r="N39" s="7"/>
      <c r="O39" s="69">
        <f>IF(ISBLANK(Bewertung_2!H39),"",Bewertung_2!H39)</f>
      </c>
      <c r="P39" s="69">
        <f>IF(ISBLANK(Bewertung_2!J39),"",Bewertung_2!J39)</f>
      </c>
      <c r="Q39" s="69">
        <f>IF(ISBLANK(Bewertung_2!L39),"",Bewertung_2!L39)</f>
      </c>
      <c r="R39" s="69">
        <f>IF(ISBLANK(Bewertung_2!N39),"",Bewertung_2!N39)</f>
      </c>
      <c r="S39" s="69">
        <f>IF(ISBLANK(Bewertung_2!P39),"",Bewertung_2!P39)</f>
      </c>
      <c r="T39" s="69">
        <f>IF(ISBLANK(Bewertung_2!R39),"",Bewertung_2!R39)</f>
      </c>
      <c r="U39" s="7"/>
      <c r="V39" s="69">
        <f>IF(ISBLANK(Bewertung_3!H39),"",Bewertung_3!H39)</f>
      </c>
      <c r="W39" s="69">
        <f>IF(ISBLANK(Bewertung_3!J39),"",Bewertung_3!J39)</f>
      </c>
      <c r="X39" s="69">
        <f>IF(ISBLANK(Bewertung_3!L39),"",Bewertung_3!L39)</f>
      </c>
      <c r="Y39" s="69">
        <f>IF(ISBLANK(Bewertung_3!N39),"",Bewertung_3!N39)</f>
      </c>
      <c r="Z39" s="69">
        <f>IF(ISBLANK(Bewertung_3!P39),"",Bewertung_3!P39)</f>
      </c>
      <c r="AA39" s="69">
        <f>IF(ISBLANK(Bewertung_3!R39),"",Bewertung_3!R39)</f>
      </c>
      <c r="AB39" s="7"/>
      <c r="AC39" s="87">
        <f t="shared" si="19"/>
        <v>0</v>
      </c>
      <c r="AD39" s="87">
        <f t="shared" si="20"/>
        <v>0</v>
      </c>
      <c r="AE39" s="87">
        <f t="shared" si="21"/>
        <v>0</v>
      </c>
      <c r="AF39" s="87">
        <f t="shared" si="22"/>
        <v>0</v>
      </c>
      <c r="AG39" s="87">
        <f t="shared" si="23"/>
        <v>0</v>
      </c>
      <c r="AH39" s="87">
        <f t="shared" si="24"/>
        <v>0</v>
      </c>
      <c r="AI39" s="7"/>
      <c r="AJ39" s="174"/>
      <c r="AK39" s="175"/>
      <c r="AL39" s="175"/>
      <c r="AM39" s="175"/>
      <c r="AN39" s="175"/>
      <c r="AO39" s="176"/>
      <c r="AQ39" s="44">
        <v>1</v>
      </c>
      <c r="AR39" s="44">
        <v>4</v>
      </c>
      <c r="AS39" s="44">
        <v>4</v>
      </c>
      <c r="AT39" s="44">
        <v>2</v>
      </c>
      <c r="AU39" s="44">
        <v>4</v>
      </c>
      <c r="AV39" s="44">
        <v>1</v>
      </c>
    </row>
    <row r="40" spans="1:48" ht="24.75" customHeight="1">
      <c r="A40" s="46"/>
      <c r="B40" s="71"/>
      <c r="C40" s="45"/>
      <c r="D40" s="70" t="s">
        <v>16</v>
      </c>
      <c r="E40" s="72" t="s">
        <v>15</v>
      </c>
      <c r="F40" s="73"/>
      <c r="G40" s="45"/>
      <c r="H40" s="69">
        <f>IF(ISBLANK(Bewertung_1!H40),"",Bewertung_1!H40)</f>
      </c>
      <c r="I40" s="69">
        <f>IF(ISBLANK(Bewertung_1!J40),"",Bewertung_1!J40)</f>
      </c>
      <c r="J40" s="69">
        <f>IF(ISBLANK(Bewertung_1!L40),"",Bewertung_1!L40)</f>
      </c>
      <c r="K40" s="69">
        <f>IF(ISBLANK(Bewertung_1!N40),"",Bewertung_1!N40)</f>
      </c>
      <c r="L40" s="69">
        <f>IF(ISBLANK(Bewertung_1!P40),"",Bewertung_1!P40)</f>
      </c>
      <c r="M40" s="69">
        <f>IF(ISBLANK(Bewertung_1!R40),"",Bewertung_1!R40)</f>
      </c>
      <c r="N40" s="7"/>
      <c r="O40" s="69">
        <f>IF(ISBLANK(Bewertung_2!H40),"",Bewertung_2!H40)</f>
      </c>
      <c r="P40" s="69">
        <f>IF(ISBLANK(Bewertung_2!J40),"",Bewertung_2!J40)</f>
      </c>
      <c r="Q40" s="69">
        <f>IF(ISBLANK(Bewertung_2!L40),"",Bewertung_2!L40)</f>
      </c>
      <c r="R40" s="69">
        <f>IF(ISBLANK(Bewertung_2!N40),"",Bewertung_2!N40)</f>
      </c>
      <c r="S40" s="69">
        <f>IF(ISBLANK(Bewertung_2!P40),"",Bewertung_2!P40)</f>
      </c>
      <c r="T40" s="69">
        <f>IF(ISBLANK(Bewertung_2!R40),"",Bewertung_2!R40)</f>
      </c>
      <c r="U40" s="7"/>
      <c r="V40" s="69">
        <f>IF(ISBLANK(Bewertung_3!H40),"",Bewertung_3!H40)</f>
      </c>
      <c r="W40" s="69">
        <f>IF(ISBLANK(Bewertung_3!J40),"",Bewertung_3!J40)</f>
      </c>
      <c r="X40" s="69">
        <f>IF(ISBLANK(Bewertung_3!L40),"",Bewertung_3!L40)</f>
      </c>
      <c r="Y40" s="69">
        <f>IF(ISBLANK(Bewertung_3!N40),"",Bewertung_3!N40)</f>
      </c>
      <c r="Z40" s="69">
        <f>IF(ISBLANK(Bewertung_3!P40),"",Bewertung_3!P40)</f>
      </c>
      <c r="AA40" s="69">
        <f>IF(ISBLANK(Bewertung_3!R40),"",Bewertung_3!R40)</f>
      </c>
      <c r="AB40" s="7"/>
      <c r="AC40" s="87">
        <f t="shared" si="19"/>
        <v>0</v>
      </c>
      <c r="AD40" s="87">
        <f t="shared" si="20"/>
        <v>0</v>
      </c>
      <c r="AE40" s="87">
        <f t="shared" si="21"/>
        <v>0</v>
      </c>
      <c r="AF40" s="87">
        <f t="shared" si="22"/>
        <v>0</v>
      </c>
      <c r="AG40" s="87">
        <f t="shared" si="23"/>
        <v>0</v>
      </c>
      <c r="AH40" s="87">
        <f t="shared" si="24"/>
        <v>0</v>
      </c>
      <c r="AI40" s="7"/>
      <c r="AJ40" s="174"/>
      <c r="AK40" s="175"/>
      <c r="AL40" s="175"/>
      <c r="AM40" s="175"/>
      <c r="AN40" s="175"/>
      <c r="AO40" s="176"/>
      <c r="AQ40" s="44"/>
      <c r="AR40" s="44"/>
      <c r="AS40" s="44"/>
      <c r="AT40" s="44"/>
      <c r="AU40" s="44"/>
      <c r="AV40" s="44"/>
    </row>
    <row r="41" spans="1:48" ht="45" customHeight="1">
      <c r="A41" s="46"/>
      <c r="B41" s="71"/>
      <c r="C41" s="45"/>
      <c r="D41" s="70" t="s">
        <v>92</v>
      </c>
      <c r="E41" s="193"/>
      <c r="F41" s="194"/>
      <c r="G41" s="45"/>
      <c r="H41" s="69">
        <f>IF(ISBLANK(Bewertung_1!H41),"",Bewertung_1!H41)</f>
      </c>
      <c r="I41" s="69">
        <f>IF(ISBLANK(Bewertung_1!J41),"",Bewertung_1!J41)</f>
      </c>
      <c r="J41" s="69">
        <f>IF(ISBLANK(Bewertung_1!L41),"",Bewertung_1!L41)</f>
      </c>
      <c r="K41" s="69">
        <f>IF(ISBLANK(Bewertung_1!N41),"",Bewertung_1!N41)</f>
      </c>
      <c r="L41" s="69">
        <f>IF(ISBLANK(Bewertung_1!P41),"",Bewertung_1!P41)</f>
      </c>
      <c r="M41" s="69">
        <f>IF(ISBLANK(Bewertung_1!R41),"",Bewertung_1!R41)</f>
      </c>
      <c r="N41" s="7"/>
      <c r="O41" s="69">
        <f>IF(ISBLANK(Bewertung_2!H41),"",Bewertung_2!H41)</f>
      </c>
      <c r="P41" s="69">
        <f>IF(ISBLANK(Bewertung_2!J41),"",Bewertung_2!J41)</f>
      </c>
      <c r="Q41" s="69">
        <f>IF(ISBLANK(Bewertung_2!L41),"",Bewertung_2!L41)</f>
      </c>
      <c r="R41" s="69">
        <f>IF(ISBLANK(Bewertung_2!N41),"",Bewertung_2!N41)</f>
      </c>
      <c r="S41" s="69">
        <f>IF(ISBLANK(Bewertung_2!P41),"",Bewertung_2!P41)</f>
      </c>
      <c r="T41" s="69">
        <f>IF(ISBLANK(Bewertung_2!R41),"",Bewertung_2!R41)</f>
      </c>
      <c r="U41" s="7"/>
      <c r="V41" s="69">
        <f>IF(ISBLANK(Bewertung_3!H41),"",Bewertung_3!H41)</f>
      </c>
      <c r="W41" s="69">
        <f>IF(ISBLANK(Bewertung_3!J41),"",Bewertung_3!J41)</f>
      </c>
      <c r="X41" s="69">
        <f>IF(ISBLANK(Bewertung_3!L41),"",Bewertung_3!L41)</f>
      </c>
      <c r="Y41" s="69">
        <f>IF(ISBLANK(Bewertung_3!N41),"",Bewertung_3!N41)</f>
      </c>
      <c r="Z41" s="69">
        <f>IF(ISBLANK(Bewertung_3!P41),"",Bewertung_3!P41)</f>
      </c>
      <c r="AA41" s="69">
        <f>IF(ISBLANK(Bewertung_3!R41),"",Bewertung_3!R41)</f>
      </c>
      <c r="AB41" s="7"/>
      <c r="AC41" s="87">
        <f t="shared" si="19"/>
        <v>0</v>
      </c>
      <c r="AD41" s="87">
        <f t="shared" si="20"/>
        <v>0</v>
      </c>
      <c r="AE41" s="87">
        <f t="shared" si="21"/>
        <v>0</v>
      </c>
      <c r="AF41" s="87">
        <f t="shared" si="22"/>
        <v>0</v>
      </c>
      <c r="AG41" s="87">
        <f t="shared" si="23"/>
        <v>0</v>
      </c>
      <c r="AH41" s="87">
        <f t="shared" si="24"/>
        <v>0</v>
      </c>
      <c r="AI41" s="7"/>
      <c r="AJ41" s="174"/>
      <c r="AK41" s="175"/>
      <c r="AL41" s="175"/>
      <c r="AM41" s="175"/>
      <c r="AN41" s="175"/>
      <c r="AO41" s="176"/>
      <c r="AQ41" s="44">
        <v>1</v>
      </c>
      <c r="AR41" s="44">
        <v>4</v>
      </c>
      <c r="AS41" s="44">
        <v>4</v>
      </c>
      <c r="AT41" s="44">
        <v>2</v>
      </c>
      <c r="AU41" s="44">
        <v>4</v>
      </c>
      <c r="AV41" s="44">
        <v>1</v>
      </c>
    </row>
    <row r="42" spans="1:48" ht="24.75" customHeight="1">
      <c r="A42" s="46"/>
      <c r="B42" s="82" t="s">
        <v>94</v>
      </c>
      <c r="C42" s="45"/>
      <c r="D42" s="70" t="s">
        <v>93</v>
      </c>
      <c r="E42" s="72"/>
      <c r="F42" s="73"/>
      <c r="G42" s="45"/>
      <c r="H42" s="69">
        <f>IF(ISBLANK(Bewertung_1!H42),"",Bewertung_1!H42)</f>
      </c>
      <c r="I42" s="69">
        <f>IF(ISBLANK(Bewertung_1!J42),"",Bewertung_1!J42)</f>
      </c>
      <c r="J42" s="69">
        <f>IF(ISBLANK(Bewertung_1!L42),"",Bewertung_1!L42)</f>
      </c>
      <c r="K42" s="69">
        <f>IF(ISBLANK(Bewertung_1!N42),"",Bewertung_1!N42)</f>
      </c>
      <c r="L42" s="69">
        <f>IF(ISBLANK(Bewertung_1!P42),"",Bewertung_1!P42)</f>
      </c>
      <c r="M42" s="69">
        <f>IF(ISBLANK(Bewertung_1!R42),"",Bewertung_1!R42)</f>
      </c>
      <c r="N42" s="7"/>
      <c r="O42" s="69">
        <f>IF(ISBLANK(Bewertung_2!H42),"",Bewertung_2!H42)</f>
      </c>
      <c r="P42" s="69">
        <f>IF(ISBLANK(Bewertung_2!J42),"",Bewertung_2!J42)</f>
      </c>
      <c r="Q42" s="69">
        <f>IF(ISBLANK(Bewertung_2!L42),"",Bewertung_2!L42)</f>
      </c>
      <c r="R42" s="69">
        <f>IF(ISBLANK(Bewertung_2!N42),"",Bewertung_2!N42)</f>
      </c>
      <c r="S42" s="69">
        <f>IF(ISBLANK(Bewertung_2!P42),"",Bewertung_2!P42)</f>
      </c>
      <c r="T42" s="69">
        <f>IF(ISBLANK(Bewertung_2!R42),"",Bewertung_2!R42)</f>
      </c>
      <c r="U42" s="7"/>
      <c r="V42" s="69">
        <f>IF(ISBLANK(Bewertung_3!H42),"",Bewertung_3!H42)</f>
      </c>
      <c r="W42" s="69">
        <f>IF(ISBLANK(Bewertung_3!J42),"",Bewertung_3!J42)</f>
      </c>
      <c r="X42" s="69">
        <f>IF(ISBLANK(Bewertung_3!L42),"",Bewertung_3!L42)</f>
      </c>
      <c r="Y42" s="69">
        <f>IF(ISBLANK(Bewertung_3!N42),"",Bewertung_3!N42)</f>
      </c>
      <c r="Z42" s="69">
        <f>IF(ISBLANK(Bewertung_3!P42),"",Bewertung_3!P42)</f>
      </c>
      <c r="AA42" s="69">
        <f>IF(ISBLANK(Bewertung_3!R42),"",Bewertung_3!R42)</f>
      </c>
      <c r="AB42" s="7"/>
      <c r="AC42" s="87">
        <f t="shared" si="19"/>
        <v>0</v>
      </c>
      <c r="AD42" s="87">
        <f t="shared" si="20"/>
        <v>0</v>
      </c>
      <c r="AE42" s="87">
        <f t="shared" si="21"/>
        <v>0</v>
      </c>
      <c r="AF42" s="87">
        <f t="shared" si="22"/>
        <v>0</v>
      </c>
      <c r="AG42" s="87">
        <f t="shared" si="23"/>
        <v>0</v>
      </c>
      <c r="AH42" s="87">
        <f t="shared" si="24"/>
        <v>0</v>
      </c>
      <c r="AI42" s="7"/>
      <c r="AJ42" s="174"/>
      <c r="AK42" s="175"/>
      <c r="AL42" s="175"/>
      <c r="AM42" s="175"/>
      <c r="AN42" s="175"/>
      <c r="AO42" s="176"/>
      <c r="AQ42" s="44"/>
      <c r="AR42" s="44"/>
      <c r="AS42" s="44"/>
      <c r="AT42" s="44"/>
      <c r="AU42" s="44"/>
      <c r="AV42" s="44"/>
    </row>
    <row r="43" spans="1:48" ht="26.25" customHeight="1">
      <c r="A43" s="43">
        <v>0.3</v>
      </c>
      <c r="B43" s="42">
        <v>0.2</v>
      </c>
      <c r="D43" s="188" t="s">
        <v>14</v>
      </c>
      <c r="E43" s="189"/>
      <c r="F43" s="189"/>
      <c r="G43" s="5"/>
      <c r="H43" s="87">
        <f aca="true" t="shared" si="25" ref="H43:M43">IF(SUM(H36:H42)&gt;0,AVERAGE(H36:H42),0)</f>
        <v>0</v>
      </c>
      <c r="I43" s="87">
        <f t="shared" si="25"/>
        <v>0</v>
      </c>
      <c r="J43" s="87">
        <f t="shared" si="25"/>
        <v>0</v>
      </c>
      <c r="K43" s="87">
        <f t="shared" si="25"/>
        <v>0</v>
      </c>
      <c r="L43" s="87">
        <f t="shared" si="25"/>
        <v>0</v>
      </c>
      <c r="M43" s="87">
        <f t="shared" si="25"/>
        <v>0</v>
      </c>
      <c r="N43" s="7"/>
      <c r="O43" s="87">
        <f aca="true" t="shared" si="26" ref="O43:T43">IF(SUM(O36:O42)&gt;0,AVERAGE(O36:O42),0)</f>
        <v>0</v>
      </c>
      <c r="P43" s="87">
        <f t="shared" si="26"/>
        <v>0</v>
      </c>
      <c r="Q43" s="87">
        <f t="shared" si="26"/>
        <v>0</v>
      </c>
      <c r="R43" s="87">
        <f t="shared" si="26"/>
        <v>0</v>
      </c>
      <c r="S43" s="87">
        <f t="shared" si="26"/>
        <v>0</v>
      </c>
      <c r="T43" s="87">
        <f t="shared" si="26"/>
        <v>0</v>
      </c>
      <c r="U43" s="7"/>
      <c r="V43" s="87">
        <f aca="true" t="shared" si="27" ref="V43:AA43">IF(SUM(V36:V42)&gt;0,AVERAGE(V36:V42),0)</f>
        <v>0</v>
      </c>
      <c r="W43" s="87">
        <f t="shared" si="27"/>
        <v>0</v>
      </c>
      <c r="X43" s="87">
        <f t="shared" si="27"/>
        <v>0</v>
      </c>
      <c r="Y43" s="87">
        <f t="shared" si="27"/>
        <v>0</v>
      </c>
      <c r="Z43" s="87">
        <f t="shared" si="27"/>
        <v>0</v>
      </c>
      <c r="AA43" s="87">
        <f t="shared" si="27"/>
        <v>0</v>
      </c>
      <c r="AB43" s="7"/>
      <c r="AC43" s="10">
        <f aca="true" t="shared" si="28" ref="AC43:AH43">AVERAGE(AC36:AC40)</f>
        <v>0</v>
      </c>
      <c r="AD43" s="10">
        <f t="shared" si="28"/>
        <v>0</v>
      </c>
      <c r="AE43" s="10">
        <f t="shared" si="28"/>
        <v>0</v>
      </c>
      <c r="AF43" s="10">
        <f t="shared" si="28"/>
        <v>0</v>
      </c>
      <c r="AG43" s="10">
        <f t="shared" si="28"/>
        <v>0</v>
      </c>
      <c r="AH43" s="10">
        <f t="shared" si="28"/>
        <v>0</v>
      </c>
      <c r="AJ43" s="174"/>
      <c r="AK43" s="175"/>
      <c r="AL43" s="175"/>
      <c r="AM43" s="175"/>
      <c r="AN43" s="175"/>
      <c r="AO43" s="176"/>
      <c r="AQ43" s="9">
        <f aca="true" t="shared" si="29" ref="AQ43:AV43">AVERAGE(AQ36:AQ39)</f>
        <v>2</v>
      </c>
      <c r="AR43" s="9">
        <f t="shared" si="29"/>
        <v>2.75</v>
      </c>
      <c r="AS43" s="9">
        <f t="shared" si="29"/>
        <v>3</v>
      </c>
      <c r="AT43" s="9">
        <f t="shared" si="29"/>
        <v>2.5</v>
      </c>
      <c r="AU43" s="9">
        <f t="shared" si="29"/>
        <v>2.75</v>
      </c>
      <c r="AV43" s="9">
        <f t="shared" si="29"/>
        <v>2.25</v>
      </c>
    </row>
    <row r="44" spans="8:34" ht="12.75">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8" s="39" customFormat="1" ht="26.25" customHeight="1" hidden="1">
      <c r="A45" s="40"/>
      <c r="B45" s="41" t="s">
        <v>13</v>
      </c>
      <c r="D45" s="40"/>
      <c r="E45" s="40"/>
      <c r="F45" s="40"/>
      <c r="H45" s="10">
        <f aca="true" t="shared" si="30" ref="H45:M45">H24*$A24+H34*$A34+H43*$A43</f>
        <v>0</v>
      </c>
      <c r="I45" s="10">
        <f t="shared" si="30"/>
        <v>0</v>
      </c>
      <c r="J45" s="10">
        <f t="shared" si="30"/>
        <v>0</v>
      </c>
      <c r="K45" s="10">
        <f t="shared" si="30"/>
        <v>0</v>
      </c>
      <c r="L45" s="10">
        <f t="shared" si="30"/>
        <v>0</v>
      </c>
      <c r="M45" s="10">
        <f t="shared" si="30"/>
        <v>0</v>
      </c>
      <c r="N45" s="178"/>
      <c r="O45" s="10">
        <f aca="true" t="shared" si="31" ref="O45:T45">O24*$A24+O34*$A34+O43*$A43</f>
        <v>0</v>
      </c>
      <c r="P45" s="10">
        <f t="shared" si="31"/>
        <v>0</v>
      </c>
      <c r="Q45" s="10">
        <f t="shared" si="31"/>
        <v>0</v>
      </c>
      <c r="R45" s="10">
        <f t="shared" si="31"/>
        <v>0</v>
      </c>
      <c r="S45" s="10">
        <f t="shared" si="31"/>
        <v>0</v>
      </c>
      <c r="T45" s="10">
        <f t="shared" si="31"/>
        <v>0</v>
      </c>
      <c r="U45" s="178"/>
      <c r="V45" s="10">
        <f aca="true" t="shared" si="32" ref="V45:AA45">V24*$A24+V34*$A34+V43*$A43</f>
        <v>0</v>
      </c>
      <c r="W45" s="10">
        <f t="shared" si="32"/>
        <v>0</v>
      </c>
      <c r="X45" s="10">
        <f t="shared" si="32"/>
        <v>0</v>
      </c>
      <c r="Y45" s="10">
        <f t="shared" si="32"/>
        <v>0</v>
      </c>
      <c r="Z45" s="10">
        <f t="shared" si="32"/>
        <v>0</v>
      </c>
      <c r="AA45" s="10">
        <f t="shared" si="32"/>
        <v>0</v>
      </c>
      <c r="AB45" s="178"/>
      <c r="AC45" s="10">
        <f aca="true" t="shared" si="33" ref="AC45:AH45">AC24*$A24+AC34*$A34+AC43*$A43</f>
        <v>0</v>
      </c>
      <c r="AD45" s="10">
        <f t="shared" si="33"/>
        <v>0</v>
      </c>
      <c r="AE45" s="10">
        <f t="shared" si="33"/>
        <v>0</v>
      </c>
      <c r="AF45" s="10">
        <f t="shared" si="33"/>
        <v>0</v>
      </c>
      <c r="AG45" s="10">
        <f t="shared" si="33"/>
        <v>0</v>
      </c>
      <c r="AH45" s="10">
        <f t="shared" si="33"/>
        <v>0</v>
      </c>
      <c r="AJ45" s="9">
        <f aca="true" t="shared" si="34" ref="AJ45:AO45">AJ24*$A24+AJ34*$A34+AJ43*$A43</f>
        <v>0</v>
      </c>
      <c r="AK45" s="9">
        <f t="shared" si="34"/>
        <v>0</v>
      </c>
      <c r="AL45" s="9">
        <f t="shared" si="34"/>
        <v>0</v>
      </c>
      <c r="AM45" s="9">
        <f t="shared" si="34"/>
        <v>0</v>
      </c>
      <c r="AN45" s="9">
        <f t="shared" si="34"/>
        <v>0</v>
      </c>
      <c r="AO45" s="9">
        <f t="shared" si="34"/>
        <v>0</v>
      </c>
      <c r="AQ45" s="9">
        <f aca="true" t="shared" si="35" ref="AQ45:AV45">AQ24*$A24+AQ34*$A34+AQ43*$A43</f>
        <v>2.2</v>
      </c>
      <c r="AR45" s="9">
        <f t="shared" si="35"/>
        <v>3.165</v>
      </c>
      <c r="AS45" s="9">
        <f t="shared" si="35"/>
        <v>3.3</v>
      </c>
      <c r="AT45" s="9">
        <f t="shared" si="35"/>
        <v>2.65</v>
      </c>
      <c r="AU45" s="9">
        <f t="shared" si="35"/>
        <v>3.245</v>
      </c>
      <c r="AV45" s="9">
        <f t="shared" si="35"/>
        <v>2.5949999999999998</v>
      </c>
    </row>
    <row r="46" spans="2:48" ht="15.75" customHeight="1" hidden="1">
      <c r="B46" s="38"/>
      <c r="H46" s="6">
        <v>4</v>
      </c>
      <c r="I46" s="6">
        <v>1</v>
      </c>
      <c r="J46" s="6">
        <v>1</v>
      </c>
      <c r="K46" s="6">
        <v>3</v>
      </c>
      <c r="L46" s="6">
        <v>2</v>
      </c>
      <c r="M46" s="6">
        <v>3</v>
      </c>
      <c r="N46" s="7"/>
      <c r="O46" s="6">
        <v>3</v>
      </c>
      <c r="P46" s="6">
        <v>1</v>
      </c>
      <c r="Q46" s="6">
        <v>1</v>
      </c>
      <c r="R46" s="6">
        <v>4</v>
      </c>
      <c r="S46" s="6">
        <v>2</v>
      </c>
      <c r="T46" s="6">
        <v>3</v>
      </c>
      <c r="U46" s="7"/>
      <c r="V46" s="6">
        <v>3</v>
      </c>
      <c r="W46" s="6">
        <v>1</v>
      </c>
      <c r="X46" s="6">
        <v>1</v>
      </c>
      <c r="Y46" s="6">
        <v>2</v>
      </c>
      <c r="Z46" s="6">
        <v>1</v>
      </c>
      <c r="AA46" s="6">
        <v>2</v>
      </c>
      <c r="AB46" s="7"/>
      <c r="AC46" s="6">
        <v>3</v>
      </c>
      <c r="AD46" s="6">
        <v>1</v>
      </c>
      <c r="AE46" s="6">
        <v>1</v>
      </c>
      <c r="AF46" s="6">
        <v>2</v>
      </c>
      <c r="AG46" s="6">
        <v>1</v>
      </c>
      <c r="AH46" s="6">
        <v>2</v>
      </c>
      <c r="AJ46" s="6">
        <v>3</v>
      </c>
      <c r="AK46" s="6">
        <v>1</v>
      </c>
      <c r="AL46" s="6">
        <v>1</v>
      </c>
      <c r="AM46" s="6">
        <v>2</v>
      </c>
      <c r="AN46" s="6">
        <v>1</v>
      </c>
      <c r="AO46" s="6">
        <v>2</v>
      </c>
      <c r="AQ46" s="6">
        <v>3</v>
      </c>
      <c r="AR46" s="6">
        <v>1</v>
      </c>
      <c r="AS46" s="6">
        <v>1</v>
      </c>
      <c r="AT46" s="6">
        <v>2</v>
      </c>
      <c r="AU46" s="6">
        <v>1</v>
      </c>
      <c r="AV46" s="6">
        <v>2</v>
      </c>
    </row>
    <row r="47" spans="8:34" ht="12.75">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8" ht="12.75" customHeight="1">
      <c r="A48" s="37" t="s">
        <v>12</v>
      </c>
      <c r="B48" s="190" t="s">
        <v>11</v>
      </c>
      <c r="D48" s="36"/>
      <c r="E48" s="36"/>
      <c r="F48" s="36" t="s">
        <v>10</v>
      </c>
      <c r="H48" s="180">
        <f>Bewertung_1!H48</f>
        <v>0</v>
      </c>
      <c r="I48" s="180">
        <f>Bewertung_1!J48</f>
        <v>0</v>
      </c>
      <c r="J48" s="180">
        <f>Bewertung_1!L48</f>
        <v>0</v>
      </c>
      <c r="K48" s="180">
        <f>Bewertung_1!N48</f>
        <v>0</v>
      </c>
      <c r="L48" s="180">
        <f>Bewertung_1!P48</f>
        <v>0</v>
      </c>
      <c r="M48" s="180">
        <f>Bewertung_1!R48</f>
        <v>0</v>
      </c>
      <c r="N48" s="179"/>
      <c r="O48" s="69">
        <f>Bewertung_2!H48</f>
        <v>0</v>
      </c>
      <c r="P48" s="69">
        <f>Bewertung_2!J48</f>
        <v>0</v>
      </c>
      <c r="Q48" s="69">
        <f>Bewertung_2!L48</f>
        <v>0</v>
      </c>
      <c r="R48" s="69">
        <f>Bewertung_2!N48</f>
        <v>0</v>
      </c>
      <c r="S48" s="69">
        <f>Bewertung_2!P48</f>
        <v>0</v>
      </c>
      <c r="T48" s="69">
        <f>Bewertung_2!R48</f>
        <v>0</v>
      </c>
      <c r="U48" s="179"/>
      <c r="V48" s="69">
        <f>Bewertung_3!H48</f>
        <v>0</v>
      </c>
      <c r="W48" s="69">
        <f>Bewertung_3!J48</f>
        <v>0</v>
      </c>
      <c r="X48" s="69">
        <f>Bewertung_3!L48</f>
        <v>0</v>
      </c>
      <c r="Y48" s="69">
        <f>Bewertung_3!N48</f>
        <v>0</v>
      </c>
      <c r="Z48" s="69">
        <f>Bewertung_3!P48</f>
        <v>0</v>
      </c>
      <c r="AA48" s="69">
        <f>Bewertung_3!R48</f>
        <v>0</v>
      </c>
      <c r="AB48" s="179"/>
      <c r="AC48" s="136">
        <f aca="true" t="shared" si="36" ref="AC48:AH49">V48</f>
        <v>0</v>
      </c>
      <c r="AD48" s="136">
        <f t="shared" si="36"/>
        <v>0</v>
      </c>
      <c r="AE48" s="136">
        <f t="shared" si="36"/>
        <v>0</v>
      </c>
      <c r="AF48" s="136">
        <f t="shared" si="36"/>
        <v>0</v>
      </c>
      <c r="AG48" s="136">
        <f t="shared" si="36"/>
        <v>0</v>
      </c>
      <c r="AH48" s="136">
        <f t="shared" si="36"/>
        <v>0</v>
      </c>
      <c r="AI48" s="32"/>
      <c r="AJ48" s="34"/>
      <c r="AK48" s="34"/>
      <c r="AL48" s="34"/>
      <c r="AM48" s="34"/>
      <c r="AN48" s="34"/>
      <c r="AO48" s="34"/>
      <c r="AQ48" s="30"/>
      <c r="AR48" s="30"/>
      <c r="AS48" s="30"/>
      <c r="AT48" s="30"/>
      <c r="AU48" s="30"/>
      <c r="AV48" s="30"/>
    </row>
    <row r="49" spans="1:48" ht="12.75">
      <c r="A49" s="19"/>
      <c r="B49" s="191"/>
      <c r="D49" s="22"/>
      <c r="E49" s="22"/>
      <c r="F49" s="22" t="s">
        <v>9</v>
      </c>
      <c r="H49" s="180">
        <f>Bewertung_1!H49</f>
        <v>0</v>
      </c>
      <c r="I49" s="180">
        <f>Bewertung_1!J49</f>
        <v>0</v>
      </c>
      <c r="J49" s="180">
        <f>Bewertung_1!L49</f>
        <v>0</v>
      </c>
      <c r="K49" s="180">
        <f>Bewertung_1!N49</f>
        <v>0</v>
      </c>
      <c r="L49" s="180">
        <f>Bewertung_1!P49</f>
        <v>0</v>
      </c>
      <c r="M49" s="180">
        <f>Bewertung_1!R49</f>
        <v>0</v>
      </c>
      <c r="N49" s="179"/>
      <c r="O49" s="69">
        <f>Bewertung_2!H49</f>
        <v>0</v>
      </c>
      <c r="P49" s="69">
        <f>Bewertung_2!J49</f>
        <v>0</v>
      </c>
      <c r="Q49" s="69">
        <f>Bewertung_2!L49</f>
        <v>0</v>
      </c>
      <c r="R49" s="69">
        <f>Bewertung_2!N49</f>
        <v>0</v>
      </c>
      <c r="S49" s="69">
        <f>Bewertung_2!P49</f>
        <v>0</v>
      </c>
      <c r="T49" s="69">
        <f>Bewertung_2!R49</f>
        <v>0</v>
      </c>
      <c r="U49" s="179"/>
      <c r="V49" s="69">
        <f>Bewertung_3!H49</f>
        <v>0</v>
      </c>
      <c r="W49" s="69">
        <f>Bewertung_3!J49</f>
        <v>0</v>
      </c>
      <c r="X49" s="69">
        <f>Bewertung_3!L49</f>
        <v>0</v>
      </c>
      <c r="Y49" s="69">
        <f>Bewertung_3!N49</f>
        <v>0</v>
      </c>
      <c r="Z49" s="69">
        <f>Bewertung_3!P49</f>
        <v>0</v>
      </c>
      <c r="AA49" s="69">
        <f>Bewertung_3!R49</f>
        <v>0</v>
      </c>
      <c r="AB49" s="179"/>
      <c r="AC49" s="136">
        <f t="shared" si="36"/>
        <v>0</v>
      </c>
      <c r="AD49" s="136">
        <f t="shared" si="36"/>
        <v>0</v>
      </c>
      <c r="AE49" s="136">
        <f t="shared" si="36"/>
        <v>0</v>
      </c>
      <c r="AF49" s="136">
        <f t="shared" si="36"/>
        <v>0</v>
      </c>
      <c r="AG49" s="136">
        <f t="shared" si="36"/>
        <v>0</v>
      </c>
      <c r="AH49" s="136">
        <f t="shared" si="36"/>
        <v>0</v>
      </c>
      <c r="AI49" s="32"/>
      <c r="AJ49" s="34"/>
      <c r="AK49" s="34"/>
      <c r="AL49" s="34"/>
      <c r="AM49" s="34"/>
      <c r="AN49" s="34"/>
      <c r="AO49" s="34"/>
      <c r="AQ49" s="30"/>
      <c r="AR49" s="30"/>
      <c r="AS49" s="30"/>
      <c r="AT49" s="30"/>
      <c r="AU49" s="30"/>
      <c r="AV49" s="30"/>
    </row>
    <row r="50" spans="1:48" ht="12.75" customHeight="1" hidden="1">
      <c r="A50" s="19"/>
      <c r="B50" s="191"/>
      <c r="D50" s="22"/>
      <c r="E50" s="22"/>
      <c r="F50" s="22"/>
      <c r="H50" s="35"/>
      <c r="I50" s="34"/>
      <c r="J50" s="34"/>
      <c r="K50" s="33"/>
      <c r="L50" s="33"/>
      <c r="M50" s="33"/>
      <c r="N50" s="32"/>
      <c r="O50" s="35"/>
      <c r="P50" s="34"/>
      <c r="Q50" s="34"/>
      <c r="R50" s="33"/>
      <c r="S50" s="33"/>
      <c r="T50" s="33"/>
      <c r="U50" s="32"/>
      <c r="V50" s="35"/>
      <c r="W50" s="34"/>
      <c r="X50" s="34"/>
      <c r="Y50" s="33"/>
      <c r="Z50" s="33"/>
      <c r="AA50" s="33"/>
      <c r="AB50" s="32"/>
      <c r="AC50" s="35"/>
      <c r="AD50" s="34"/>
      <c r="AE50" s="34"/>
      <c r="AF50" s="33"/>
      <c r="AG50" s="33"/>
      <c r="AH50" s="33"/>
      <c r="AI50" s="32"/>
      <c r="AJ50" s="34"/>
      <c r="AK50" s="34"/>
      <c r="AL50" s="34"/>
      <c r="AM50" s="34"/>
      <c r="AN50" s="34"/>
      <c r="AO50" s="34"/>
      <c r="AQ50" s="29"/>
      <c r="AR50" s="28"/>
      <c r="AS50" s="28"/>
      <c r="AT50" s="27"/>
      <c r="AU50" s="27"/>
      <c r="AV50" s="27"/>
    </row>
    <row r="51" spans="1:48" ht="12.75" customHeight="1" hidden="1">
      <c r="A51" s="19"/>
      <c r="B51" s="191"/>
      <c r="D51" s="22"/>
      <c r="E51" s="22"/>
      <c r="F51" s="22" t="s">
        <v>8</v>
      </c>
      <c r="H51" s="31"/>
      <c r="I51" s="31"/>
      <c r="J51" s="31"/>
      <c r="K51" s="31"/>
      <c r="L51" s="31"/>
      <c r="M51" s="31"/>
      <c r="N51" s="32"/>
      <c r="O51" s="31"/>
      <c r="P51" s="31"/>
      <c r="Q51" s="31"/>
      <c r="R51" s="31"/>
      <c r="S51" s="31"/>
      <c r="T51" s="31"/>
      <c r="U51" s="32"/>
      <c r="V51" s="31"/>
      <c r="W51" s="31"/>
      <c r="X51" s="31"/>
      <c r="Y51" s="31"/>
      <c r="Z51" s="31"/>
      <c r="AA51" s="31"/>
      <c r="AB51" s="32"/>
      <c r="AC51" s="31"/>
      <c r="AD51" s="31"/>
      <c r="AE51" s="31"/>
      <c r="AF51" s="31"/>
      <c r="AG51" s="31"/>
      <c r="AH51" s="31"/>
      <c r="AI51" s="32"/>
      <c r="AJ51" s="34"/>
      <c r="AK51" s="34"/>
      <c r="AL51" s="34"/>
      <c r="AM51" s="34"/>
      <c r="AN51" s="34"/>
      <c r="AO51" s="34"/>
      <c r="AQ51" s="30"/>
      <c r="AR51" s="30"/>
      <c r="AS51" s="30"/>
      <c r="AT51" s="30"/>
      <c r="AU51" s="30"/>
      <c r="AV51" s="30"/>
    </row>
    <row r="52" spans="1:48" ht="12.75" customHeight="1" hidden="1">
      <c r="A52" s="19"/>
      <c r="B52" s="191"/>
      <c r="D52" s="22"/>
      <c r="E52" s="22"/>
      <c r="F52" s="22" t="s">
        <v>7</v>
      </c>
      <c r="H52" s="31"/>
      <c r="I52" s="31"/>
      <c r="J52" s="31"/>
      <c r="K52" s="31"/>
      <c r="L52" s="31"/>
      <c r="M52" s="31"/>
      <c r="N52" s="32"/>
      <c r="O52" s="31"/>
      <c r="P52" s="31"/>
      <c r="Q52" s="31"/>
      <c r="R52" s="31"/>
      <c r="S52" s="31"/>
      <c r="T52" s="31"/>
      <c r="U52" s="32"/>
      <c r="V52" s="31"/>
      <c r="W52" s="31"/>
      <c r="X52" s="31"/>
      <c r="Y52" s="31"/>
      <c r="Z52" s="31"/>
      <c r="AA52" s="31"/>
      <c r="AB52" s="32"/>
      <c r="AC52" s="31"/>
      <c r="AD52" s="31"/>
      <c r="AE52" s="31"/>
      <c r="AF52" s="31"/>
      <c r="AG52" s="31"/>
      <c r="AH52" s="31"/>
      <c r="AI52" s="32"/>
      <c r="AJ52" s="34"/>
      <c r="AK52" s="34"/>
      <c r="AL52" s="34"/>
      <c r="AM52" s="34"/>
      <c r="AN52" s="34"/>
      <c r="AO52" s="34"/>
      <c r="AQ52" s="30"/>
      <c r="AR52" s="30"/>
      <c r="AS52" s="30"/>
      <c r="AT52" s="30"/>
      <c r="AU52" s="30"/>
      <c r="AV52" s="30"/>
    </row>
    <row r="53" spans="1:48" ht="12.75" customHeight="1" hidden="1">
      <c r="A53" s="19"/>
      <c r="B53" s="191"/>
      <c r="D53" s="22"/>
      <c r="E53" s="22"/>
      <c r="F53" s="22" t="s">
        <v>6</v>
      </c>
      <c r="H53" s="31"/>
      <c r="I53" s="31"/>
      <c r="J53" s="31"/>
      <c r="K53" s="31"/>
      <c r="L53" s="31"/>
      <c r="M53" s="31"/>
      <c r="N53" s="32"/>
      <c r="O53" s="31"/>
      <c r="P53" s="31"/>
      <c r="Q53" s="31"/>
      <c r="R53" s="31"/>
      <c r="S53" s="31"/>
      <c r="T53" s="31"/>
      <c r="U53" s="32"/>
      <c r="V53" s="31"/>
      <c r="W53" s="31"/>
      <c r="X53" s="31"/>
      <c r="Y53" s="31"/>
      <c r="Z53" s="31"/>
      <c r="AA53" s="31"/>
      <c r="AB53" s="32"/>
      <c r="AC53" s="31"/>
      <c r="AD53" s="31"/>
      <c r="AE53" s="31"/>
      <c r="AF53" s="31"/>
      <c r="AG53" s="31"/>
      <c r="AH53" s="31"/>
      <c r="AI53" s="32"/>
      <c r="AJ53" s="34"/>
      <c r="AK53" s="34"/>
      <c r="AL53" s="34"/>
      <c r="AM53" s="34"/>
      <c r="AN53" s="34"/>
      <c r="AO53" s="34"/>
      <c r="AQ53" s="30"/>
      <c r="AR53" s="30"/>
      <c r="AS53" s="30"/>
      <c r="AT53" s="30"/>
      <c r="AU53" s="30"/>
      <c r="AV53" s="30"/>
    </row>
    <row r="54" spans="1:48" ht="12.75" customHeight="1" hidden="1">
      <c r="A54" s="20"/>
      <c r="B54" s="20"/>
      <c r="D54" s="22"/>
      <c r="E54" s="22"/>
      <c r="F54" s="22" t="s">
        <v>5</v>
      </c>
      <c r="H54" s="31"/>
      <c r="I54" s="31"/>
      <c r="J54" s="31"/>
      <c r="K54" s="31"/>
      <c r="L54" s="31"/>
      <c r="M54" s="31"/>
      <c r="N54" s="32"/>
      <c r="O54" s="31"/>
      <c r="P54" s="31"/>
      <c r="Q54" s="31"/>
      <c r="R54" s="31"/>
      <c r="S54" s="31"/>
      <c r="T54" s="31"/>
      <c r="U54" s="32"/>
      <c r="V54" s="31"/>
      <c r="W54" s="31"/>
      <c r="X54" s="31"/>
      <c r="Y54" s="31"/>
      <c r="Z54" s="31"/>
      <c r="AA54" s="31"/>
      <c r="AB54" s="32"/>
      <c r="AC54" s="31"/>
      <c r="AD54" s="31"/>
      <c r="AE54" s="31"/>
      <c r="AF54" s="31"/>
      <c r="AG54" s="31"/>
      <c r="AH54" s="31"/>
      <c r="AI54" s="32"/>
      <c r="AJ54" s="34"/>
      <c r="AK54" s="34"/>
      <c r="AL54" s="34"/>
      <c r="AM54" s="34"/>
      <c r="AN54" s="34"/>
      <c r="AO54" s="34"/>
      <c r="AQ54" s="30"/>
      <c r="AR54" s="30"/>
      <c r="AS54" s="30"/>
      <c r="AT54" s="30"/>
      <c r="AU54" s="30"/>
      <c r="AV54" s="30"/>
    </row>
    <row r="55" spans="1:48" ht="12.75">
      <c r="A55" s="19"/>
      <c r="B55" s="20"/>
      <c r="D55" s="22"/>
      <c r="E55" s="22"/>
      <c r="F55" s="22"/>
      <c r="H55" s="35"/>
      <c r="I55" s="34"/>
      <c r="J55" s="34"/>
      <c r="K55" s="33"/>
      <c r="L55" s="33"/>
      <c r="M55" s="33"/>
      <c r="N55" s="32"/>
      <c r="O55" s="35"/>
      <c r="P55" s="34"/>
      <c r="Q55" s="34"/>
      <c r="R55" s="33"/>
      <c r="S55" s="33"/>
      <c r="T55" s="33"/>
      <c r="U55" s="32"/>
      <c r="V55" s="35"/>
      <c r="W55" s="34"/>
      <c r="X55" s="34"/>
      <c r="Y55" s="33"/>
      <c r="Z55" s="33"/>
      <c r="AA55" s="33"/>
      <c r="AB55" s="32"/>
      <c r="AC55" s="35"/>
      <c r="AD55" s="34"/>
      <c r="AE55" s="34"/>
      <c r="AF55" s="33"/>
      <c r="AG55" s="33"/>
      <c r="AH55" s="33"/>
      <c r="AI55" s="32"/>
      <c r="AJ55" s="34"/>
      <c r="AK55" s="34"/>
      <c r="AL55" s="34"/>
      <c r="AM55" s="34"/>
      <c r="AN55" s="34"/>
      <c r="AO55" s="34"/>
      <c r="AQ55" s="29"/>
      <c r="AR55" s="28"/>
      <c r="AS55" s="28"/>
      <c r="AT55" s="27"/>
      <c r="AU55" s="27"/>
      <c r="AV55" s="27"/>
    </row>
    <row r="56" spans="1:48" ht="12.75">
      <c r="A56" s="19"/>
      <c r="B56" s="20"/>
      <c r="D56" s="22"/>
      <c r="E56" s="22"/>
      <c r="F56" s="22" t="s">
        <v>5</v>
      </c>
      <c r="H56" s="85">
        <f>Bewertung_2!A56</f>
        <v>0</v>
      </c>
      <c r="I56" s="85">
        <f>Bewertung_2!C56</f>
        <v>0</v>
      </c>
      <c r="J56" s="85">
        <f>Bewertung_2!E56</f>
        <v>0</v>
      </c>
      <c r="K56" s="85">
        <f>Bewertung_2!G56</f>
        <v>0</v>
      </c>
      <c r="L56" s="85">
        <f>Bewertung_2!I56</f>
        <v>0</v>
      </c>
      <c r="M56" s="85">
        <f>Bewertung_2!K56</f>
        <v>0</v>
      </c>
      <c r="N56" s="32"/>
      <c r="O56" s="85">
        <f>Bewertung_2!H56</f>
        <v>0</v>
      </c>
      <c r="P56" s="85">
        <f>Bewertung_2!J56</f>
        <v>0</v>
      </c>
      <c r="Q56" s="85">
        <f>Bewertung_2!L56</f>
        <v>0</v>
      </c>
      <c r="R56" s="85">
        <f>Bewertung_2!N56</f>
        <v>0</v>
      </c>
      <c r="S56" s="85">
        <f>Bewertung_2!P56</f>
        <v>0</v>
      </c>
      <c r="T56" s="85">
        <f>Bewertung_2!R56</f>
        <v>0</v>
      </c>
      <c r="U56" s="32"/>
      <c r="V56" s="85">
        <f>Bewertung_3!H56</f>
        <v>0</v>
      </c>
      <c r="W56" s="85">
        <f>Bewertung_3!J56</f>
        <v>0</v>
      </c>
      <c r="X56" s="85">
        <f>Bewertung_3!L56</f>
        <v>0</v>
      </c>
      <c r="Y56" s="85">
        <f>Bewertung_3!N56</f>
        <v>0</v>
      </c>
      <c r="Z56" s="85">
        <f>Bewertung_3!P56</f>
        <v>0</v>
      </c>
      <c r="AA56" s="85">
        <f>Bewertung_3!R56</f>
        <v>0</v>
      </c>
      <c r="AB56" s="32"/>
      <c r="AC56" s="77">
        <f aca="true" t="shared" si="37" ref="AC56:AH57">V56</f>
        <v>0</v>
      </c>
      <c r="AD56" s="77">
        <f t="shared" si="37"/>
        <v>0</v>
      </c>
      <c r="AE56" s="77">
        <f t="shared" si="37"/>
        <v>0</v>
      </c>
      <c r="AF56" s="77">
        <f t="shared" si="37"/>
        <v>0</v>
      </c>
      <c r="AG56" s="77">
        <f t="shared" si="37"/>
        <v>0</v>
      </c>
      <c r="AH56" s="77">
        <f t="shared" si="37"/>
        <v>0</v>
      </c>
      <c r="AI56" s="32"/>
      <c r="AJ56" s="34"/>
      <c r="AK56" s="34"/>
      <c r="AL56" s="34"/>
      <c r="AM56" s="34"/>
      <c r="AN56" s="34"/>
      <c r="AO56" s="34"/>
      <c r="AQ56" s="30"/>
      <c r="AR56" s="30"/>
      <c r="AS56" s="30"/>
      <c r="AT56" s="30"/>
      <c r="AU56" s="30"/>
      <c r="AV56" s="30"/>
    </row>
    <row r="57" spans="1:48" ht="12.75">
      <c r="A57" s="19"/>
      <c r="B57" s="20"/>
      <c r="D57" s="22"/>
      <c r="E57" s="22"/>
      <c r="F57" s="22" t="s">
        <v>4</v>
      </c>
      <c r="H57" s="69">
        <f>IF(ISBLANK(Bewertung_1!H57),"",Bewertung_1!H57)</f>
      </c>
      <c r="I57" s="69">
        <f>IF(ISBLANK(Bewertung_1!J57),"",Bewertung_1!J57)</f>
      </c>
      <c r="J57" s="69">
        <f>IF(ISBLANK(Bewertung_1!L57),"",Bewertung_1!L57)</f>
      </c>
      <c r="K57" s="69">
        <f>IF(ISBLANK(Bewertung_1!N57),"",Bewertung_1!N57)</f>
      </c>
      <c r="L57" s="69">
        <f>IF(ISBLANK(Bewertung_1!P57),"",Bewertung_1!P57)</f>
      </c>
      <c r="M57" s="69">
        <f>IF(ISBLANK(Bewertung_1!R57),"",Bewertung_1!R57)</f>
      </c>
      <c r="N57" s="32"/>
      <c r="O57" s="69">
        <f>Bewertung_2!H57</f>
        <v>0</v>
      </c>
      <c r="P57" s="69">
        <f>Bewertung_2!J57</f>
        <v>0</v>
      </c>
      <c r="Q57" s="69">
        <f>Bewertung_2!L57</f>
        <v>0</v>
      </c>
      <c r="R57" s="69">
        <f>Bewertung_2!N57</f>
        <v>0</v>
      </c>
      <c r="S57" s="69">
        <f>Bewertung_2!P57</f>
        <v>0</v>
      </c>
      <c r="T57" s="69">
        <f>Bewertung_2!R57</f>
        <v>0</v>
      </c>
      <c r="U57" s="32"/>
      <c r="V57" s="69">
        <f>Bewertung_3!H57</f>
        <v>0</v>
      </c>
      <c r="W57" s="69">
        <f>Bewertung_3!J57</f>
        <v>0</v>
      </c>
      <c r="X57" s="69">
        <f>Bewertung_3!L57</f>
        <v>0</v>
      </c>
      <c r="Y57" s="69">
        <f>Bewertung_3!N57</f>
        <v>0</v>
      </c>
      <c r="Z57" s="69">
        <f>Bewertung_3!P57</f>
        <v>0</v>
      </c>
      <c r="AA57" s="69">
        <f>Bewertung_3!R57</f>
        <v>0</v>
      </c>
      <c r="AB57" s="32"/>
      <c r="AC57" s="31">
        <f t="shared" si="37"/>
        <v>0</v>
      </c>
      <c r="AD57" s="31">
        <f t="shared" si="37"/>
        <v>0</v>
      </c>
      <c r="AE57" s="31">
        <f t="shared" si="37"/>
        <v>0</v>
      </c>
      <c r="AF57" s="31">
        <f t="shared" si="37"/>
        <v>0</v>
      </c>
      <c r="AG57" s="31">
        <f t="shared" si="37"/>
        <v>0</v>
      </c>
      <c r="AH57" s="31">
        <f t="shared" si="37"/>
        <v>0</v>
      </c>
      <c r="AI57" s="32"/>
      <c r="AJ57" s="34"/>
      <c r="AK57" s="34"/>
      <c r="AL57" s="34"/>
      <c r="AM57" s="34"/>
      <c r="AN57" s="34"/>
      <c r="AO57" s="34"/>
      <c r="AQ57" s="30"/>
      <c r="AR57" s="31"/>
      <c r="AS57" s="31"/>
      <c r="AT57" s="31"/>
      <c r="AU57" s="31"/>
      <c r="AV57" s="30"/>
    </row>
    <row r="58" spans="1:48" ht="12.75">
      <c r="A58" s="19"/>
      <c r="B58" s="20"/>
      <c r="D58" s="22"/>
      <c r="E58" s="22"/>
      <c r="F58" s="22"/>
      <c r="H58" s="29"/>
      <c r="I58" s="28"/>
      <c r="J58" s="28"/>
      <c r="K58" s="27"/>
      <c r="L58" s="27"/>
      <c r="M58" s="27"/>
      <c r="O58" s="29"/>
      <c r="P58" s="28"/>
      <c r="Q58" s="28"/>
      <c r="R58" s="27"/>
      <c r="S58" s="27"/>
      <c r="T58" s="27"/>
      <c r="V58" s="29"/>
      <c r="W58" s="28"/>
      <c r="X58" s="28"/>
      <c r="Y58" s="27"/>
      <c r="Z58" s="27"/>
      <c r="AA58" s="27"/>
      <c r="AC58" s="29"/>
      <c r="AD58" s="28"/>
      <c r="AE58" s="28"/>
      <c r="AF58" s="27"/>
      <c r="AG58" s="27"/>
      <c r="AH58" s="27"/>
      <c r="AJ58" s="28"/>
      <c r="AK58" s="28"/>
      <c r="AL58" s="28"/>
      <c r="AM58" s="28"/>
      <c r="AN58" s="28"/>
      <c r="AO58" s="28"/>
      <c r="AQ58" s="29"/>
      <c r="AR58" s="28"/>
      <c r="AS58" s="28"/>
      <c r="AT58" s="27"/>
      <c r="AU58" s="27"/>
      <c r="AV58" s="27"/>
    </row>
    <row r="59" spans="1:48" ht="12.75">
      <c r="A59" s="19"/>
      <c r="B59" s="20"/>
      <c r="D59" s="22"/>
      <c r="E59" s="22"/>
      <c r="F59" s="22" t="s">
        <v>87</v>
      </c>
      <c r="H59" s="86">
        <f>Bewertung_1!H59</f>
        <v>0</v>
      </c>
      <c r="I59" s="86">
        <f>Bewertung_1!J59</f>
        <v>0</v>
      </c>
      <c r="J59" s="86">
        <f>Bewertung_1!L59</f>
        <v>0</v>
      </c>
      <c r="K59" s="86">
        <f>Bewertung_1!N59</f>
        <v>0</v>
      </c>
      <c r="L59" s="86">
        <f>Bewertung_1!P59</f>
        <v>0</v>
      </c>
      <c r="M59" s="86">
        <f>Bewertung_1!R59</f>
        <v>0</v>
      </c>
      <c r="O59" s="86">
        <f>Bewertung_2!H59</f>
        <v>0</v>
      </c>
      <c r="P59" s="86">
        <f>Bewertung_2!J59</f>
        <v>0</v>
      </c>
      <c r="Q59" s="86">
        <f>Bewertung_2!L59</f>
        <v>0</v>
      </c>
      <c r="R59" s="86">
        <f>Bewertung_2!N59</f>
        <v>0</v>
      </c>
      <c r="S59" s="86">
        <f>Bewertung_2!P59</f>
        <v>0</v>
      </c>
      <c r="T59" s="86">
        <f>Bewertung_2!R59</f>
        <v>0</v>
      </c>
      <c r="V59" s="86">
        <f>Bewertung_3!H59</f>
        <v>0</v>
      </c>
      <c r="W59" s="86">
        <f>Bewertung_3!J59</f>
        <v>0</v>
      </c>
      <c r="X59" s="86">
        <f>Bewertung_3!L59</f>
        <v>0</v>
      </c>
      <c r="Y59" s="86">
        <f>Bewertung_3!N59</f>
        <v>0</v>
      </c>
      <c r="Z59" s="86">
        <f>Bewertung_3!P59</f>
        <v>0</v>
      </c>
      <c r="AA59" s="86">
        <f>Bewertung_3!R59</f>
        <v>0</v>
      </c>
      <c r="AC59" s="78">
        <f aca="true" t="shared" si="38" ref="AC59:AH59">V59</f>
        <v>0</v>
      </c>
      <c r="AD59" s="78">
        <f t="shared" si="38"/>
        <v>0</v>
      </c>
      <c r="AE59" s="78">
        <f t="shared" si="38"/>
        <v>0</v>
      </c>
      <c r="AF59" s="78">
        <f t="shared" si="38"/>
        <v>0</v>
      </c>
      <c r="AG59" s="78">
        <f t="shared" si="38"/>
        <v>0</v>
      </c>
      <c r="AH59" s="78">
        <f t="shared" si="38"/>
        <v>0</v>
      </c>
      <c r="AJ59" s="63"/>
      <c r="AK59" s="63"/>
      <c r="AL59" s="63"/>
      <c r="AM59" s="63"/>
      <c r="AN59" s="63"/>
      <c r="AO59" s="63"/>
      <c r="AQ59" s="26">
        <f aca="true" t="shared" si="39" ref="AQ59:AV59">AJ59</f>
        <v>0</v>
      </c>
      <c r="AR59" s="26">
        <f t="shared" si="39"/>
        <v>0</v>
      </c>
      <c r="AS59" s="26">
        <f t="shared" si="39"/>
        <v>0</v>
      </c>
      <c r="AT59" s="26">
        <f t="shared" si="39"/>
        <v>0</v>
      </c>
      <c r="AU59" s="26">
        <f t="shared" si="39"/>
        <v>0</v>
      </c>
      <c r="AV59" s="26">
        <f t="shared" si="39"/>
        <v>0</v>
      </c>
    </row>
    <row r="60" spans="1:48" ht="12.75">
      <c r="A60" s="19"/>
      <c r="B60" s="82" t="s">
        <v>94</v>
      </c>
      <c r="D60" s="22"/>
      <c r="E60" s="22"/>
      <c r="F60" s="22"/>
      <c r="H60" s="25"/>
      <c r="I60" s="24"/>
      <c r="J60" s="24"/>
      <c r="K60" s="23"/>
      <c r="L60" s="23"/>
      <c r="M60" s="23"/>
      <c r="O60" s="25"/>
      <c r="P60" s="24"/>
      <c r="Q60" s="24"/>
      <c r="R60" s="23"/>
      <c r="S60" s="23"/>
      <c r="T60" s="23"/>
      <c r="V60" s="25"/>
      <c r="W60" s="24"/>
      <c r="X60" s="24"/>
      <c r="Y60" s="23"/>
      <c r="Z60" s="23"/>
      <c r="AA60" s="23"/>
      <c r="AC60" s="25"/>
      <c r="AD60" s="24"/>
      <c r="AE60" s="24"/>
      <c r="AF60" s="23"/>
      <c r="AG60" s="23"/>
      <c r="AH60" s="23"/>
      <c r="AJ60" s="24"/>
      <c r="AK60" s="24"/>
      <c r="AL60" s="24"/>
      <c r="AM60" s="24"/>
      <c r="AN60" s="24"/>
      <c r="AO60" s="24"/>
      <c r="AQ60" s="25"/>
      <c r="AR60" s="24"/>
      <c r="AS60" s="24"/>
      <c r="AT60" s="23"/>
      <c r="AU60" s="23"/>
      <c r="AV60" s="23"/>
    </row>
    <row r="61" spans="1:48" ht="12.75">
      <c r="A61" s="19"/>
      <c r="B61" s="20">
        <v>0.3</v>
      </c>
      <c r="D61" s="22"/>
      <c r="E61" s="22"/>
      <c r="F61" s="22" t="s">
        <v>3</v>
      </c>
      <c r="H61" s="81">
        <f>Bewertung_1!H61</f>
        <v>0</v>
      </c>
      <c r="I61" s="81">
        <f>Bewertung_1!J61</f>
        <v>0</v>
      </c>
      <c r="J61" s="81">
        <f>Bewertung_1!L61</f>
        <v>0</v>
      </c>
      <c r="K61" s="81">
        <f>Bewertung_1!N61</f>
        <v>0</v>
      </c>
      <c r="L61" s="81">
        <f>Bewertung_1!P61</f>
        <v>0</v>
      </c>
      <c r="M61" s="81">
        <f>Bewertung_1!R61</f>
        <v>0</v>
      </c>
      <c r="N61" s="5"/>
      <c r="O61" s="81">
        <f>Bewertung_2!H61</f>
        <v>0</v>
      </c>
      <c r="P61" s="81">
        <f>Bewertung_2!J61</f>
        <v>0</v>
      </c>
      <c r="Q61" s="81">
        <f>Bewertung_2!L61</f>
        <v>0</v>
      </c>
      <c r="R61" s="81">
        <f>Bewertung_2!N61</f>
        <v>0</v>
      </c>
      <c r="S61" s="81">
        <f>Bewertung_2!P61</f>
        <v>0</v>
      </c>
      <c r="T61" s="81">
        <f>Bewertung_2!R61</f>
        <v>0</v>
      </c>
      <c r="U61" s="5"/>
      <c r="V61" s="81">
        <f>Bewertung_3!H61</f>
        <v>0</v>
      </c>
      <c r="W61" s="81">
        <f>Bewertung_3!J61</f>
        <v>0</v>
      </c>
      <c r="X61" s="81">
        <f>Bewertung_3!L61</f>
        <v>0</v>
      </c>
      <c r="Y61" s="81">
        <f>Bewertung_3!N61</f>
        <v>0</v>
      </c>
      <c r="Z61" s="81">
        <f>Bewertung_3!P61</f>
        <v>0</v>
      </c>
      <c r="AA61" s="81">
        <f>Bewertung_3!R61</f>
        <v>0</v>
      </c>
      <c r="AC61" s="81">
        <f aca="true" t="shared" si="40" ref="AC61:AH61">V61</f>
        <v>0</v>
      </c>
      <c r="AD61" s="81">
        <f t="shared" si="40"/>
        <v>0</v>
      </c>
      <c r="AE61" s="81">
        <f t="shared" si="40"/>
        <v>0</v>
      </c>
      <c r="AF61" s="81">
        <f t="shared" si="40"/>
        <v>0</v>
      </c>
      <c r="AG61" s="81">
        <f t="shared" si="40"/>
        <v>0</v>
      </c>
      <c r="AH61" s="81">
        <f t="shared" si="40"/>
        <v>0</v>
      </c>
      <c r="AJ61" s="68"/>
      <c r="AK61" s="68"/>
      <c r="AL61" s="68"/>
      <c r="AM61" s="68"/>
      <c r="AN61" s="68"/>
      <c r="AO61" s="68"/>
      <c r="AQ61" s="21">
        <f aca="true" t="shared" si="41" ref="AQ61:AV61">AJ61</f>
        <v>0</v>
      </c>
      <c r="AR61" s="21">
        <f t="shared" si="41"/>
        <v>0</v>
      </c>
      <c r="AS61" s="21">
        <f t="shared" si="41"/>
        <v>0</v>
      </c>
      <c r="AT61" s="21">
        <f t="shared" si="41"/>
        <v>0</v>
      </c>
      <c r="AU61" s="21">
        <f t="shared" si="41"/>
        <v>0</v>
      </c>
      <c r="AV61" s="21">
        <f t="shared" si="41"/>
        <v>0</v>
      </c>
    </row>
    <row r="62" spans="1:48" ht="12.75">
      <c r="A62" s="19"/>
      <c r="B62" s="20"/>
      <c r="D62" s="19"/>
      <c r="E62" s="20"/>
      <c r="F62" s="19"/>
      <c r="H62" s="18"/>
      <c r="I62" s="17"/>
      <c r="J62" s="17"/>
      <c r="K62" s="17"/>
      <c r="L62" s="17"/>
      <c r="M62" s="16"/>
      <c r="O62" s="18"/>
      <c r="P62" s="17"/>
      <c r="Q62" s="17"/>
      <c r="R62" s="17"/>
      <c r="S62" s="17"/>
      <c r="T62" s="16"/>
      <c r="V62" s="18"/>
      <c r="W62" s="17"/>
      <c r="X62" s="17"/>
      <c r="Y62" s="17"/>
      <c r="Z62" s="17"/>
      <c r="AA62" s="16"/>
      <c r="AC62" s="18"/>
      <c r="AD62" s="17"/>
      <c r="AE62" s="17"/>
      <c r="AF62" s="17"/>
      <c r="AG62" s="17"/>
      <c r="AH62" s="16"/>
      <c r="AJ62" s="24"/>
      <c r="AK62" s="24"/>
      <c r="AL62" s="24"/>
      <c r="AM62" s="24"/>
      <c r="AN62" s="24"/>
      <c r="AO62" s="24"/>
      <c r="AQ62" s="18"/>
      <c r="AR62" s="17"/>
      <c r="AS62" s="17"/>
      <c r="AT62" s="17"/>
      <c r="AU62" s="17"/>
      <c r="AV62" s="16"/>
    </row>
    <row r="63" spans="1:48" ht="12.75">
      <c r="A63" s="15"/>
      <c r="B63" s="15"/>
      <c r="D63" s="15"/>
      <c r="E63" s="15"/>
      <c r="F63" s="15"/>
      <c r="H63" s="15"/>
      <c r="I63" s="15"/>
      <c r="J63" s="15"/>
      <c r="K63" s="15"/>
      <c r="L63" s="15"/>
      <c r="M63" s="15"/>
      <c r="O63" s="15"/>
      <c r="P63" s="15"/>
      <c r="Q63" s="15"/>
      <c r="R63" s="15"/>
      <c r="S63" s="15"/>
      <c r="T63" s="15"/>
      <c r="V63" s="15"/>
      <c r="W63" s="15"/>
      <c r="X63" s="15"/>
      <c r="Y63" s="15"/>
      <c r="Z63" s="15"/>
      <c r="AA63" s="15"/>
      <c r="AC63" s="15"/>
      <c r="AD63" s="15"/>
      <c r="AE63" s="15"/>
      <c r="AF63" s="15"/>
      <c r="AG63" s="15"/>
      <c r="AH63" s="15"/>
      <c r="AJ63" s="24"/>
      <c r="AK63" s="24"/>
      <c r="AL63" s="24"/>
      <c r="AM63" s="24"/>
      <c r="AN63" s="24"/>
      <c r="AO63" s="24"/>
      <c r="AQ63" s="15"/>
      <c r="AR63" s="15"/>
      <c r="AS63" s="15"/>
      <c r="AT63" s="15"/>
      <c r="AU63" s="15"/>
      <c r="AV63" s="15"/>
    </row>
    <row r="64" spans="1:48" ht="26.25" customHeight="1">
      <c r="A64" s="14"/>
      <c r="B64" s="13" t="s">
        <v>2</v>
      </c>
      <c r="D64" s="188"/>
      <c r="E64" s="189"/>
      <c r="F64" s="189"/>
      <c r="G64" s="5"/>
      <c r="H64" s="9">
        <f aca="true" t="shared" si="42" ref="H64:M64">$B$24*H24+$B$34*H34+$B$43*H43+$B$61*H61</f>
        <v>0</v>
      </c>
      <c r="I64" s="9">
        <f t="shared" si="42"/>
        <v>0</v>
      </c>
      <c r="J64" s="11">
        <f t="shared" si="42"/>
        <v>0</v>
      </c>
      <c r="K64" s="10">
        <f t="shared" si="42"/>
        <v>0</v>
      </c>
      <c r="L64" s="10">
        <f t="shared" si="42"/>
        <v>0</v>
      </c>
      <c r="M64" s="10">
        <f t="shared" si="42"/>
        <v>0</v>
      </c>
      <c r="N64" s="12"/>
      <c r="O64" s="10">
        <f aca="true" t="shared" si="43" ref="O64:T64">$B$24*O24+$B$34*O34+$B$43*O43+$B$61*O61</f>
        <v>0</v>
      </c>
      <c r="P64" s="10">
        <f t="shared" si="43"/>
        <v>0</v>
      </c>
      <c r="Q64" s="11">
        <f t="shared" si="43"/>
        <v>0</v>
      </c>
      <c r="R64" s="10">
        <f t="shared" si="43"/>
        <v>0</v>
      </c>
      <c r="S64" s="10">
        <f t="shared" si="43"/>
        <v>0</v>
      </c>
      <c r="T64" s="10">
        <f t="shared" si="43"/>
        <v>0</v>
      </c>
      <c r="U64" s="12"/>
      <c r="V64" s="10">
        <f aca="true" t="shared" si="44" ref="V64:AA64">$B$24*V24+$B$34*V34+$B$43*V43+$B$61*V61</f>
        <v>0</v>
      </c>
      <c r="W64" s="10">
        <f t="shared" si="44"/>
        <v>0</v>
      </c>
      <c r="X64" s="11">
        <f t="shared" si="44"/>
        <v>0</v>
      </c>
      <c r="Y64" s="10">
        <f t="shared" si="44"/>
        <v>0</v>
      </c>
      <c r="Z64" s="10">
        <f t="shared" si="44"/>
        <v>0</v>
      </c>
      <c r="AA64" s="10">
        <f t="shared" si="44"/>
        <v>0</v>
      </c>
      <c r="AB64" s="12"/>
      <c r="AC64" s="10">
        <f aca="true" t="shared" si="45" ref="AC64:AH64">$B$24*AC24+$B$34*AC34+$B$43*AC43+$B$61*AC61</f>
        <v>0</v>
      </c>
      <c r="AD64" s="10">
        <f t="shared" si="45"/>
        <v>0</v>
      </c>
      <c r="AE64" s="11">
        <f t="shared" si="45"/>
        <v>0</v>
      </c>
      <c r="AF64" s="10">
        <f t="shared" si="45"/>
        <v>0</v>
      </c>
      <c r="AG64" s="9">
        <f t="shared" si="45"/>
        <v>0</v>
      </c>
      <c r="AH64" s="9">
        <f t="shared" si="45"/>
        <v>0</v>
      </c>
      <c r="AI64" s="12"/>
      <c r="AJ64" s="62"/>
      <c r="AK64" s="62"/>
      <c r="AL64" s="64"/>
      <c r="AM64" s="62"/>
      <c r="AN64" s="65"/>
      <c r="AO64" s="65"/>
      <c r="AQ64" s="9">
        <f aca="true" t="shared" si="46" ref="AQ64:AV64">$B$24*AQ24+$B$34*AQ34+$B$43*AQ43+$B$61*AQ61</f>
        <v>1.525</v>
      </c>
      <c r="AR64" s="9">
        <f t="shared" si="46"/>
        <v>2.2350000000000003</v>
      </c>
      <c r="AS64" s="9">
        <f t="shared" si="46"/>
        <v>2.325</v>
      </c>
      <c r="AT64" s="9">
        <f t="shared" si="46"/>
        <v>1.85</v>
      </c>
      <c r="AU64" s="9">
        <f t="shared" si="46"/>
        <v>2.2800000000000002</v>
      </c>
      <c r="AV64" s="9">
        <f t="shared" si="46"/>
        <v>1.805</v>
      </c>
    </row>
    <row r="65" spans="6:48" ht="15.75">
      <c r="F65" s="1" t="s">
        <v>1</v>
      </c>
      <c r="G65" s="5"/>
      <c r="H65" s="6"/>
      <c r="I65" s="6"/>
      <c r="J65" s="8"/>
      <c r="K65" s="6"/>
      <c r="L65" s="6"/>
      <c r="M65" s="6"/>
      <c r="N65" s="7"/>
      <c r="O65" s="6"/>
      <c r="P65" s="6"/>
      <c r="Q65" s="8"/>
      <c r="R65" s="6"/>
      <c r="S65" s="6"/>
      <c r="T65" s="6"/>
      <c r="U65" s="7"/>
      <c r="V65" s="6"/>
      <c r="W65" s="6"/>
      <c r="X65" s="8"/>
      <c r="Y65" s="6"/>
      <c r="Z65" s="6"/>
      <c r="AA65" s="6"/>
      <c r="AB65" s="7"/>
      <c r="AC65" s="6"/>
      <c r="AD65" s="6"/>
      <c r="AE65" s="8"/>
      <c r="AF65" s="6"/>
      <c r="AG65" s="6"/>
      <c r="AH65" s="6"/>
      <c r="AI65" s="7"/>
      <c r="AJ65" s="66"/>
      <c r="AK65" s="66"/>
      <c r="AL65" s="67"/>
      <c r="AM65" s="66"/>
      <c r="AN65" s="66"/>
      <c r="AO65" s="66"/>
      <c r="AP65" s="7"/>
      <c r="AQ65" s="6">
        <v>3</v>
      </c>
      <c r="AR65" s="6">
        <v>2</v>
      </c>
      <c r="AS65" s="6">
        <v>1</v>
      </c>
      <c r="AT65" s="6">
        <v>1</v>
      </c>
      <c r="AU65" s="6">
        <v>1</v>
      </c>
      <c r="AV65" s="6">
        <v>1</v>
      </c>
    </row>
    <row r="66" spans="2:48" ht="13.5" customHeight="1">
      <c r="B66" t="s">
        <v>85</v>
      </c>
      <c r="F66" s="5"/>
      <c r="G66" s="5"/>
      <c r="H66" s="75"/>
      <c r="I66" s="75"/>
      <c r="J66" s="75"/>
      <c r="K66" s="75"/>
      <c r="L66" s="75"/>
      <c r="M66" s="75"/>
      <c r="O66" s="75"/>
      <c r="P66" s="75"/>
      <c r="Q66" s="75"/>
      <c r="R66" s="75"/>
      <c r="S66" s="75"/>
      <c r="T66" s="75"/>
      <c r="V66" s="75"/>
      <c r="W66" s="75"/>
      <c r="X66" s="75"/>
      <c r="Y66" s="75"/>
      <c r="Z66" s="75"/>
      <c r="AA66" s="75"/>
      <c r="AC66" s="75"/>
      <c r="AD66" s="75"/>
      <c r="AE66" s="75"/>
      <c r="AF66" s="75"/>
      <c r="AG66" s="75"/>
      <c r="AH66" s="75"/>
      <c r="AJ66" s="75"/>
      <c r="AK66" s="75"/>
      <c r="AL66" s="75"/>
      <c r="AM66" s="75"/>
      <c r="AN66" s="75"/>
      <c r="AO66" s="75"/>
      <c r="AQ66" s="75"/>
      <c r="AR66" s="75"/>
      <c r="AS66" s="75"/>
      <c r="AT66" s="75"/>
      <c r="AU66" s="75"/>
      <c r="AV66" s="75"/>
    </row>
    <row r="67" spans="36:41" ht="14.25">
      <c r="AJ67" s="4"/>
      <c r="AK67" s="4"/>
      <c r="AL67" s="4"/>
      <c r="AM67" s="4"/>
      <c r="AN67" s="4"/>
      <c r="AO67" s="4"/>
    </row>
    <row r="69" spans="2:5" ht="12.75">
      <c r="B69" s="83" t="s">
        <v>0</v>
      </c>
      <c r="E69" s="3"/>
    </row>
    <row r="70" spans="2:5" ht="12.75">
      <c r="B70" s="84">
        <f>B61+B43+B34+B24</f>
        <v>1</v>
      </c>
      <c r="E70" s="2"/>
    </row>
  </sheetData>
  <sheetProtection/>
  <mergeCells count="33">
    <mergeCell ref="AJ14:AO14"/>
    <mergeCell ref="E32:F32"/>
    <mergeCell ref="E33:F33"/>
    <mergeCell ref="D24:F24"/>
    <mergeCell ref="E21:F21"/>
    <mergeCell ref="E22:F22"/>
    <mergeCell ref="E23:F23"/>
    <mergeCell ref="AQ14:AV14"/>
    <mergeCell ref="B18:B20"/>
    <mergeCell ref="E18:F18"/>
    <mergeCell ref="E19:F19"/>
    <mergeCell ref="E20:F20"/>
    <mergeCell ref="AJ12:AO12"/>
    <mergeCell ref="H14:M14"/>
    <mergeCell ref="O14:T14"/>
    <mergeCell ref="V14:AA14"/>
    <mergeCell ref="AC14:AH14"/>
    <mergeCell ref="B26:B31"/>
    <mergeCell ref="E26:F26"/>
    <mergeCell ref="E27:F27"/>
    <mergeCell ref="E28:F28"/>
    <mergeCell ref="E30:F30"/>
    <mergeCell ref="E31:F31"/>
    <mergeCell ref="D43:F43"/>
    <mergeCell ref="B48:B53"/>
    <mergeCell ref="D64:F64"/>
    <mergeCell ref="D34:F34"/>
    <mergeCell ref="B36:B39"/>
    <mergeCell ref="E36:F36"/>
    <mergeCell ref="E37:F37"/>
    <mergeCell ref="E38:F38"/>
    <mergeCell ref="E39:F39"/>
    <mergeCell ref="E41:F41"/>
  </mergeCells>
  <printOptions/>
  <pageMargins left="0.7874015748031497" right="0.7874015748031497" top="0.984251968503937" bottom="0.984251968503937" header="0.5118110236220472" footer="0.5118110236220472"/>
  <pageSetup fitToHeight="1" fitToWidth="1" horizontalDpi="600" verticalDpi="600" orientation="landscape" paperSize="8" scale="53" r:id="rId2"/>
  <headerFooter alignWithMargins="0">
    <oddFooter>&amp;LFachordner NATURGEFAHREN / Vorlagen und Vorgaben&amp;CVerkehr und Infrastruktur (vif)&amp;Rfreigegeben / 20.12.2011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Heilig Joern</dc:creator>
  <cp:keywords/>
  <dc:description/>
  <cp:lastModifiedBy>Balmer Carla</cp:lastModifiedBy>
  <cp:lastPrinted>2012-07-26T05:27:02Z</cp:lastPrinted>
  <dcterms:created xsi:type="dcterms:W3CDTF">2011-10-17T09:56:28Z</dcterms:created>
  <dcterms:modified xsi:type="dcterms:W3CDTF">2022-03-25T13:37:50Z</dcterms:modified>
  <cp:category/>
  <cp:version/>
  <cp:contentType/>
  <cp:contentStatus/>
</cp:coreProperties>
</file>